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volatileDependencies.xml" ContentType="application/vnd.openxmlformats-officedocument.spreadsheetml.volatileDependenc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60" windowWidth="18240" windowHeight="12780"/>
  </bookViews>
  <sheets>
    <sheet name="日本語" sheetId="4" r:id="rId1"/>
    <sheet name="English" sheetId="1" r:id="rId2"/>
    <sheet name="Sheet3" sheetId="3" r:id="rId3"/>
  </sheets>
  <calcPr calcId="125725"/>
</workbook>
</file>

<file path=xl/calcChain.xml><?xml version="1.0" encoding="utf-8"?>
<calcChain xmlns="http://schemas.openxmlformats.org/spreadsheetml/2006/main">
  <c r="B71" i="4"/>
  <c r="B68"/>
  <c r="B64" i="1"/>
  <c r="B77" i="4"/>
  <c r="B80"/>
  <c r="B65"/>
  <c r="B86"/>
  <c r="B92"/>
  <c r="K23"/>
  <c r="H42"/>
  <c r="B89"/>
  <c r="B74"/>
  <c r="B62"/>
  <c r="B59"/>
  <c r="B67" i="1" l="1"/>
  <c r="B73"/>
  <c r="B61"/>
  <c r="B82"/>
  <c r="B76"/>
  <c r="B88"/>
  <c r="B58"/>
  <c r="B70"/>
  <c r="J23"/>
  <c r="B85"/>
  <c r="H42"/>
  <c r="B55"/>
</calcChain>
</file>

<file path=xl/sharedStrings.xml><?xml version="1.0" encoding="utf-8"?>
<sst xmlns="http://schemas.openxmlformats.org/spreadsheetml/2006/main" count="153" uniqueCount="128">
  <si>
    <t>http://www.cqg.com/Market-Data/CQG-RTD-Excel.aspx</t>
  </si>
  <si>
    <t xml:space="preserve">RTD is extremely efficient and offers many advantages over Dynamic Data Exchange (DDE). With RTD, you can drive calculation formulas based on cells that reference real-time data. You can also request market data, historical data, and current working orders and positions data, including synthetic spreads. </t>
  </si>
  <si>
    <t>CQG must be running to supply data to Excel. Here is the output of this RTD formula:</t>
  </si>
  <si>
    <t>Breaking down the RTD formula into components:</t>
  </si>
  <si>
    <r>
      <t xml:space="preserve">Here is the simplest RTD formula: </t>
    </r>
    <r>
      <rPr>
        <b/>
        <sz val="11"/>
        <color theme="3" tint="0.39997558519241921"/>
        <rFont val="Tahoma"/>
        <family val="2"/>
      </rPr>
      <t>=RTD("cqg.rtd",,"ContractData", "EP", "LastQuoteToday")</t>
    </r>
  </si>
  <si>
    <t>For example:</t>
  </si>
  <si>
    <t>EP</t>
  </si>
  <si>
    <t>LastQuoteToday</t>
  </si>
  <si>
    <t>You can reference cells for the syntax, such as the symbol for the RTD formula. This means you can change the symbol from another cell and all cells with RTD calls from that one cell will update when you change the symbol.</t>
  </si>
  <si>
    <t>RTD Output</t>
  </si>
  <si>
    <r>
      <t xml:space="preserve">The </t>
    </r>
    <r>
      <rPr>
        <b/>
        <sz val="11"/>
        <color theme="3" tint="0.39997558519241921"/>
        <rFont val="Tahoma"/>
        <family val="2"/>
      </rPr>
      <t>"LastQuoteToday")</t>
    </r>
    <r>
      <rPr>
        <sz val="11"/>
        <color theme="1"/>
        <rFont val="Tahoma"/>
        <family val="2"/>
      </rPr>
      <t xml:space="preserve"> is the market information requested.</t>
    </r>
  </si>
  <si>
    <t>The RTD formula below is referencing the cells above.</t>
  </si>
  <si>
    <t>http://news.cqg.com/commentary/hartle-flow/</t>
  </si>
  <si>
    <t>Requesting RSI data (with RSI parameters of Close, 9 period) for CLE.</t>
  </si>
  <si>
    <t>Requesting the data for a custom study labeled Mystudy (uses abbreviation to reference) and calling up Curve labeled c1.</t>
  </si>
  <si>
    <t>Requesting the close of the 10:15 bar.</t>
  </si>
  <si>
    <t>Requesting the close of September 23, 2011.</t>
  </si>
  <si>
    <t>=RTD("cqg.rtd",,"ContractData","CLE","Close")</t>
  </si>
  <si>
    <t>CLE?1</t>
  </si>
  <si>
    <t>=RTD("cqg.rtd",,"ContractData","CLE[-2]","Close")</t>
  </si>
  <si>
    <t>=RTD("cqg.rtd",,"ContractData","CLE","Close",,,"M")</t>
  </si>
  <si>
    <t>=RTD("cqg.rtd",,"ContractData","CLE[-3]","Close",,,"M")</t>
  </si>
  <si>
    <t>=RTD("cqg.rtd",,"StudyData","CLE[-3]","Bar",,"Close","M")</t>
  </si>
  <si>
    <t>=RTD("cqg.rtd",,"StudyData","CLE","VolOI",,"Vol","D","-6")</t>
  </si>
  <si>
    <t>=RTD("cqg.rtd",,"StudyData","CLE","RSI","InputChoice=Close,Period=9","RSI")</t>
  </si>
  <si>
    <t>=RTD("cqg.rtd",,"StudyData","CLE","Mystudy^",,"c1")</t>
  </si>
  <si>
    <t>=RTD("cqg.rtd",,"StudyData","Close(CLE) when (LocalHour(CLE)=10 and LocalMinute(CLE)=15)","Bar","","Close","5")</t>
  </si>
  <si>
    <t>=RTD("cqg.rtd",,"StudyData","Close(CLE) When (LocalYear(CLE)=2011 and LocalMonth(CLE)=9 and LocalDay(CLE)=23)","Bar","","Close","D")</t>
  </si>
  <si>
    <t>BBnds is the study name abbreviation</t>
  </si>
  <si>
    <t>=RTD("cqg.rtd", , "StudyData","contractsymbol","studyname e.g. BBnds", "study parameters", "StudyCurveName e.g. BHI", "ChartTimeFrame e.g. 5 or D for daily", "[offsetstudy e.g. -1]", "ChooseSession e.g. ALL", "custom session Name ", "Choose B or A or TS for quote type", "to equalize close enter TRUE", "Enter T for decimal or D for Tick Format")</t>
  </si>
  <si>
    <t>Here, is a more detailed presentation of the RTD syntax:</t>
  </si>
  <si>
    <t>=RTD("cqg.rtd",,"StudyData","CLE", "BBnds", "MAType=Sim,InputChoice=Close,Period1=21,Percent=2.5,Divisor=0", "BHI","A5C","0","ALL",,,"TRUE","D")</t>
  </si>
  <si>
    <t>=RTD("cqg.rtd",,"StudyData","CLE", "BBnds", "MAType=Sim,InputChoice=Close,Period1=21,Percent=2.5,Divisor=0", "BMA","A5C","0","ALL",,,"TRUE","D")</t>
  </si>
  <si>
    <t>=RTD("cqg.rtd",,"StudyData","CLE", "BBnds", "MAType=Sim,InputChoice=Close,Period1=21,Percent=2.5,Divisor=0", "BLO","A5C","0","ALL",,,"TRUE","D")</t>
  </si>
  <si>
    <t>=RTD("cqg.rtd",,"StudyData","CLE", "BBnds", "MAType=Sim,InputChoice=Close,Period1=21,Percent=2.5,Divisor=0", "BHI","A5C","0","ALL","YOURCUSTOMSESSIONNAME","B","TRUE","D")</t>
  </si>
  <si>
    <t>"=RTD("cqg.rtd",,"StudyData","CLE", "BBnds", "MAType=Sim,InputChoice=Close,Period1=21,Percent=2.5,Divisor=0", "BHI","A5C","0","ALL","","B","TRUE","D")</t>
  </si>
  <si>
    <t>http://www.cqg.com/Advanced-Features-Support.aspx</t>
  </si>
  <si>
    <r>
      <rPr>
        <sz val="11"/>
        <color rgb="FFFF0000"/>
        <rFont val="Tahoma"/>
        <family val="2"/>
      </rPr>
      <t>The</t>
    </r>
    <r>
      <rPr>
        <sz val="11"/>
        <color theme="1"/>
        <rFont val="Tahoma"/>
        <family val="2"/>
      </rPr>
      <t xml:space="preserve"> </t>
    </r>
    <r>
      <rPr>
        <b/>
        <sz val="11"/>
        <color theme="3" tint="0.39997558519241921"/>
        <rFont val="Tahoma"/>
        <family val="2"/>
      </rPr>
      <t>,"EP",</t>
    </r>
    <r>
      <rPr>
        <sz val="11"/>
        <color theme="1"/>
        <rFont val="Tahoma"/>
        <family val="2"/>
      </rPr>
      <t xml:space="preserve"> is the symbol or instrument.</t>
    </r>
  </si>
  <si>
    <t>CQG supports the Microsoft Excel® RealTimeData (RTD) function in CQG Integrated Client version 8.4 and greater for delivering market data and other information to Excel. Through the combination of CQG and Excel, you can create highly-customized applications designed for your specific needs.</t>
  </si>
  <si>
    <r>
      <t xml:space="preserve">Also, some tips and tricks using RTD in Excel can be found </t>
    </r>
    <r>
      <rPr>
        <sz val="11"/>
        <color rgb="FFFF0000"/>
        <rFont val="Tahoma"/>
        <family val="2"/>
      </rPr>
      <t>on</t>
    </r>
    <r>
      <rPr>
        <sz val="11"/>
        <color theme="1"/>
        <rFont val="Tahoma"/>
        <family val="2"/>
      </rPr>
      <t xml:space="preserve"> the CQG News site:</t>
    </r>
  </si>
  <si>
    <r>
      <t xml:space="preserve">These three RTD formulas </t>
    </r>
    <r>
      <rPr>
        <sz val="11"/>
        <color rgb="FFFF0000"/>
        <rFont val="Tahoma"/>
        <family val="2"/>
      </rPr>
      <t>are</t>
    </r>
    <r>
      <rPr>
        <sz val="11"/>
        <color theme="1"/>
        <rFont val="Tahoma"/>
        <family val="2"/>
      </rPr>
      <t xml:space="preserve"> for the Bollinger Band High, Bollinger Band Moving Average, and Bollinger Band Low.</t>
    </r>
  </si>
  <si>
    <r>
      <t xml:space="preserve">An example of using a custom session and the BATS </t>
    </r>
    <r>
      <rPr>
        <sz val="11"/>
        <color rgb="FFFF0000"/>
        <rFont val="Tahoma"/>
        <family val="2"/>
      </rPr>
      <t>filter</t>
    </r>
    <r>
      <rPr>
        <sz val="11"/>
        <color theme="1"/>
        <rFont val="Tahoma"/>
        <family val="2"/>
      </rPr>
      <t xml:space="preserve"> is explained below.</t>
    </r>
  </si>
  <si>
    <r>
      <t>"YOURCUSTOMSESSIONNAME"</t>
    </r>
    <r>
      <rPr>
        <sz val="11"/>
        <color rgb="FFFF0000"/>
        <rFont val="Tahoma"/>
        <family val="2"/>
      </rPr>
      <t xml:space="preserve"> is</t>
    </r>
    <r>
      <rPr>
        <sz val="11"/>
        <color theme="1"/>
        <rFont val="Tahoma"/>
        <family val="2"/>
      </rPr>
      <t xml:space="preserve"> where you enter a custom session that you created in CQG.</t>
    </r>
  </si>
  <si>
    <r>
      <t>"B"</t>
    </r>
    <r>
      <rPr>
        <sz val="11"/>
        <color rgb="FFFF0000"/>
        <rFont val="Tahoma"/>
        <family val="2"/>
      </rPr>
      <t xml:space="preserve"> is</t>
    </r>
    <r>
      <rPr>
        <sz val="11"/>
        <color theme="1"/>
        <rFont val="Tahoma"/>
        <family val="2"/>
      </rPr>
      <t xml:space="preserve"> a quote type filter. For BIDS use B, </t>
    </r>
    <r>
      <rPr>
        <sz val="11"/>
        <color rgb="FFFF0000"/>
        <rFont val="Tahoma"/>
        <family val="2"/>
      </rPr>
      <t>ASKS</t>
    </r>
    <r>
      <rPr>
        <sz val="11"/>
        <color theme="1"/>
        <rFont val="Tahoma"/>
        <family val="2"/>
      </rPr>
      <t xml:space="preserve"> use A, Trades use TS.</t>
    </r>
  </si>
  <si>
    <r>
      <t xml:space="preserve">The </t>
    </r>
    <r>
      <rPr>
        <b/>
        <sz val="11"/>
        <color theme="3" tint="0.39997558519241921"/>
        <rFont val="Tahoma"/>
        <family val="2"/>
      </rPr>
      <t>,"ContractData",</t>
    </r>
    <r>
      <rPr>
        <sz val="11"/>
        <color theme="1"/>
        <rFont val="Tahoma"/>
        <family val="2"/>
      </rPr>
      <t xml:space="preserve"> is calling for instrument quotes and properties.</t>
    </r>
  </si>
  <si>
    <t xml:space="preserve"> =RTD("cqg.rtd",,"ContractData", D40, E40)</t>
  </si>
  <si>
    <r>
      <t>In the RTD formula above</t>
    </r>
    <r>
      <rPr>
        <sz val="11"/>
        <color rgb="FFFF0000"/>
        <rFont val="Tahoma"/>
        <family val="2"/>
      </rPr>
      <t>,</t>
    </r>
    <r>
      <rPr>
        <sz val="11"/>
        <color theme="1"/>
        <rFont val="Tahoma"/>
        <family val="2"/>
      </rPr>
      <t xml:space="preserve"> the symbol is entered into cell D40 and the market information syntax entered into cell E40. You could substitute Open, High, or Low. Notice that in the RTD formula the quotes are not used. Also, the market information requested must match the CQG </t>
    </r>
    <r>
      <rPr>
        <sz val="11"/>
        <color rgb="FFFF0000"/>
        <rFont val="Tahoma"/>
        <family val="2"/>
      </rPr>
      <t>syntax</t>
    </r>
    <r>
      <rPr>
        <sz val="11"/>
        <color theme="1"/>
        <rFont val="Tahoma"/>
        <family val="2"/>
      </rPr>
      <t>. More about the specific syntax will be discussed below.</t>
    </r>
  </si>
  <si>
    <t>Contract data is one of two types of data. CQG offers Contract data, which are instrument quotes and properties. The second type of data is "StudyData," which are chart and calculated studies data. Replace "ContractData" with "StudyData" in the RTD formula.</t>
  </si>
  <si>
    <t>Below are a series of examples and explanations to enable you to design your own custom Excel displays in CQG. Each example is increasingly more complex to thoroughly demonstrate the RTD features.</t>
  </si>
  <si>
    <r>
      <t xml:space="preserve">The </t>
    </r>
    <r>
      <rPr>
        <b/>
        <sz val="11"/>
        <color theme="3" tint="0.39997558519241921"/>
        <rFont val="Tahoma"/>
        <family val="2"/>
      </rPr>
      <t>=RTD("cqg.rtd",</t>
    </r>
    <r>
      <rPr>
        <sz val="11"/>
        <color theme="1"/>
        <rFont val="Tahoma"/>
        <family val="2"/>
      </rPr>
      <t xml:space="preserve"> portion is using the Excel RTD formula to call data from the CQG RTD server installed on your computer. Notice that the fields are separated by commas, and that each bit of syntax is surrounded by quotation marks.</t>
    </r>
  </si>
  <si>
    <r>
      <rPr>
        <sz val="11"/>
        <color theme="1"/>
        <rFont val="Tahoma"/>
        <family val="2"/>
      </rPr>
      <t>Following are a list of popular RTD formulas. Simply copy and paste the formulas. You can use your own symbols and parameters. At the bottom is a syntax key.</t>
    </r>
  </si>
  <si>
    <r>
      <t xml:space="preserve">Requesting the </t>
    </r>
    <r>
      <rPr>
        <sz val="11"/>
        <color theme="1"/>
        <rFont val="Tahoma"/>
        <family val="2"/>
      </rPr>
      <t>close for CLE.</t>
    </r>
  </si>
  <si>
    <t>=RTD("cqg.rtd",,"ContractData",$H$57,"Close")</t>
  </si>
  <si>
    <r>
      <t xml:space="preserve">Requesting the </t>
    </r>
    <r>
      <rPr>
        <sz val="11"/>
        <color theme="1"/>
        <rFont val="Tahoma"/>
        <family val="2"/>
      </rPr>
      <t>close for the Symbol referenced in cell H57:</t>
    </r>
  </si>
  <si>
    <r>
      <t xml:space="preserve">Requesting the </t>
    </r>
    <r>
      <rPr>
        <sz val="11"/>
        <color theme="1"/>
        <rFont val="Tahoma"/>
        <family val="2"/>
      </rPr>
      <t>close two bars back (offset) for CLE.</t>
    </r>
  </si>
  <si>
    <r>
      <t xml:space="preserve">Requesting </t>
    </r>
    <r>
      <rPr>
        <sz val="11"/>
        <color theme="1"/>
        <rFont val="Tahoma"/>
        <family val="2"/>
      </rPr>
      <t>the close on a monthly chart for CLE.</t>
    </r>
  </si>
  <si>
    <r>
      <t xml:space="preserve">Requesting </t>
    </r>
    <r>
      <rPr>
        <sz val="11"/>
        <color theme="1"/>
        <rFont val="Tahoma"/>
        <family val="2"/>
      </rPr>
      <t>the close three bars back on a monthly chart for CLE.</t>
    </r>
  </si>
  <si>
    <r>
      <t xml:space="preserve">Requesting </t>
    </r>
    <r>
      <rPr>
        <sz val="11"/>
        <color theme="1"/>
        <rFont val="Tahoma"/>
        <family val="2"/>
      </rPr>
      <t>the close three bars back on a monthly chart for CLE using StudyData instead of ContractData.</t>
    </r>
  </si>
  <si>
    <r>
      <t xml:space="preserve">Requesting </t>
    </r>
    <r>
      <rPr>
        <sz val="11"/>
        <color theme="1"/>
        <rFont val="Tahoma"/>
        <family val="2"/>
      </rPr>
      <t>volume data from the Volume Open Interest study based on a daily chart offset by 6 bars for CLE.</t>
    </r>
  </si>
  <si>
    <r>
      <t xml:space="preserve">CLE </t>
    </r>
    <r>
      <rPr>
        <sz val="11"/>
        <color theme="1"/>
        <rFont val="Tahoma"/>
        <family val="2"/>
      </rPr>
      <t>is the symbol</t>
    </r>
  </si>
  <si>
    <r>
      <t xml:space="preserve">MAType=Sim,InputChoice=Close,Period1=21,Percent=2.5,Divisor=0 , are the parameters for the </t>
    </r>
    <r>
      <rPr>
        <sz val="11"/>
        <color theme="1"/>
        <rFont val="Tahoma"/>
        <family val="2"/>
      </rPr>
      <t>study</t>
    </r>
  </si>
  <si>
    <r>
      <t xml:space="preserve">BHI is the </t>
    </r>
    <r>
      <rPr>
        <sz val="11"/>
        <color theme="1"/>
        <rFont val="Tahoma"/>
        <family val="2"/>
      </rPr>
      <t>studies' curve name</t>
    </r>
  </si>
  <si>
    <r>
      <t xml:space="preserve">A5C </t>
    </r>
    <r>
      <rPr>
        <sz val="11"/>
        <color theme="1"/>
        <rFont val="Tahoma"/>
        <family val="2"/>
      </rPr>
      <t>is a 5-minute active continuation chart</t>
    </r>
  </si>
  <si>
    <r>
      <t xml:space="preserve">Change A5C to 5 and the word TRUE to FALSE </t>
    </r>
    <r>
      <rPr>
        <sz val="11"/>
        <color theme="1"/>
        <rFont val="Tahoma"/>
        <family val="2"/>
      </rPr>
      <t>appears for non-continuation charts, false does not equalize the close.</t>
    </r>
  </si>
  <si>
    <r>
      <t xml:space="preserve">“0” </t>
    </r>
    <r>
      <rPr>
        <sz val="11"/>
        <color theme="1"/>
        <rFont val="Tahoma"/>
        <family val="2"/>
      </rPr>
      <t>means current value or change to -1 or -2, etc., to look at past values</t>
    </r>
  </si>
  <si>
    <r>
      <t xml:space="preserve">“D” means to use CQG price scale, change to “T” for decimal </t>
    </r>
    <r>
      <rPr>
        <sz val="11"/>
        <color theme="1"/>
        <rFont val="Tahoma"/>
        <family val="2"/>
      </rPr>
      <t>pricing</t>
    </r>
  </si>
  <si>
    <r>
      <t xml:space="preserve">For additional assistance, please visit our </t>
    </r>
    <r>
      <rPr>
        <sz val="11"/>
        <color theme="1"/>
        <rFont val="Tahoma"/>
        <family val="2"/>
      </rPr>
      <t>Advanced Features Support page:</t>
    </r>
  </si>
  <si>
    <r>
      <t xml:space="preserve">For more information about using </t>
    </r>
    <r>
      <rPr>
        <sz val="11"/>
        <color theme="1"/>
        <rFont val="Tahoma"/>
        <family val="2"/>
      </rPr>
      <t>CQG and RTD, please visit the CQG website:</t>
    </r>
  </si>
  <si>
    <t>= RTD("cqg.rtd",,"StudyData", "B.cqg.ADXHigh(EP,Period=13,Threshold=25)", "Bar", "", "Close", "15", "0", "all", "", "","True")</t>
  </si>
  <si>
    <t>Requesting the the ADX High condition. If the 13 period ADX is gretaer than 25, then a 1 is returned, otherwise, a 0 is returned.</t>
  </si>
  <si>
    <t>Disclaimer</t>
  </si>
  <si>
    <t>CQG does not warrant the expressed functionality of this sample code beyond its use as an example of how to retrieve price and related information using the CQG RTD Real-time feature.</t>
  </si>
  <si>
    <t>Restrictions</t>
  </si>
  <si>
    <t>These data may never be redistributed or sold.</t>
  </si>
  <si>
    <t>CQG does grant you the license to use the extracted data on another computer for the purpose of end-of-day accounting.</t>
  </si>
  <si>
    <t>Any data extracted from the CQG Integrated Client are for use within this spreadsheet or for use with other applications running on this computer only. They may not be distributed in real-time to another computer in any manner, either physical or electronic and they may not be distributed at any time to another computer for the purpose of technical analysis.</t>
  </si>
  <si>
    <t>Welcome to a basic tutorial on using RTD formulas.</t>
  </si>
  <si>
    <r>
      <t>RTD</t>
    </r>
    <r>
      <rPr>
        <b/>
        <sz val="11"/>
        <color theme="1"/>
        <rFont val="ＭＳ Ｐゴシック"/>
        <family val="3"/>
        <charset val="128"/>
      </rPr>
      <t>のフォーミュラを使用した基礎チュートリアルへようこそ！</t>
    </r>
    <rPh sb="11" eb="13">
      <t>シヨウ</t>
    </rPh>
    <rPh sb="15" eb="17">
      <t>キソ</t>
    </rPh>
    <phoneticPr fontId="16"/>
  </si>
  <si>
    <r>
      <t>CQG</t>
    </r>
    <r>
      <rPr>
        <sz val="11"/>
        <color rgb="FF000000"/>
        <rFont val="ＭＳ Ｐゴシック"/>
        <family val="3"/>
        <charset val="128"/>
      </rPr>
      <t>は</t>
    </r>
    <r>
      <rPr>
        <sz val="11"/>
        <color rgb="FF000000"/>
        <rFont val="Tahoma"/>
        <family val="2"/>
      </rPr>
      <t>Microsoft Excel® RealTimeData (RTD)</t>
    </r>
    <r>
      <rPr>
        <sz val="11"/>
        <color rgb="FF000000"/>
        <rFont val="ＭＳ Ｐゴシック"/>
        <family val="3"/>
        <charset val="128"/>
      </rPr>
      <t>の機能をCQG ICのversion8.4よりサポートし、マーケットデータやその他情報にてエクセルにて対応しています。CQG と Excel の組合わせにて、お客様のニーズに沿ったカスタマイズせいの富んだアプリケーションを作成することができます。</t>
    </r>
    <rPh sb="40" eb="42">
      <t>キノウ</t>
    </rPh>
    <rPh sb="79" eb="80">
      <t>タ</t>
    </rPh>
    <rPh sb="80" eb="82">
      <t>ジョウホウ</t>
    </rPh>
    <rPh sb="90" eb="92">
      <t>タイオウ</t>
    </rPh>
    <rPh sb="111" eb="113">
      <t>クミア</t>
    </rPh>
    <rPh sb="119" eb="121">
      <t>キャクサマ</t>
    </rPh>
    <rPh sb="126" eb="127">
      <t>ソ</t>
    </rPh>
    <rPh sb="138" eb="139">
      <t>ト</t>
    </rPh>
    <rPh sb="150" eb="152">
      <t>サクセイ</t>
    </rPh>
    <phoneticPr fontId="16"/>
  </si>
  <si>
    <r>
      <t xml:space="preserve">RTD </t>
    </r>
    <r>
      <rPr>
        <sz val="11"/>
        <color rgb="FF000000"/>
        <rFont val="ＭＳ Ｐゴシック"/>
        <family val="3"/>
        <charset val="128"/>
      </rPr>
      <t>は大変効果的であり、</t>
    </r>
    <r>
      <rPr>
        <sz val="11"/>
        <color rgb="FF000000"/>
        <rFont val="Tahoma"/>
        <family val="2"/>
      </rPr>
      <t>Dynamic Data Exchange (DDE)</t>
    </r>
    <r>
      <rPr>
        <sz val="11"/>
        <color rgb="FF000000"/>
        <rFont val="ＭＳ Ｐゴシック"/>
        <family val="3"/>
        <charset val="128"/>
      </rPr>
      <t>と比べるとたくさんの利点がございます。</t>
    </r>
    <r>
      <rPr>
        <sz val="11"/>
        <color rgb="FF000000"/>
        <rFont val="Tahoma"/>
        <family val="2"/>
      </rPr>
      <t>RTD</t>
    </r>
    <r>
      <rPr>
        <sz val="11"/>
        <color rgb="FF000000"/>
        <rFont val="ＭＳ Ｐゴシック"/>
        <family val="3"/>
        <charset val="128"/>
      </rPr>
      <t>では、リアルタイムデータを参照したセルより様々なフォーミュラの計算を行うことが可能です。マーケットデータのリクエストはもちろん、ヒストリカルデータ、受付中の注文、建玉、スプレッダーの情報も対応します。</t>
    </r>
    <rPh sb="5" eb="7">
      <t>タイヘン</t>
    </rPh>
    <rPh sb="7" eb="10">
      <t>コウカテキ</t>
    </rPh>
    <rPh sb="42" eb="43">
      <t>クラ</t>
    </rPh>
    <rPh sb="51" eb="53">
      <t>リテン</t>
    </rPh>
    <rPh sb="76" eb="78">
      <t>サンショウ</t>
    </rPh>
    <rPh sb="84" eb="86">
      <t>サマザマ</t>
    </rPh>
    <rPh sb="94" eb="96">
      <t>ケイサン</t>
    </rPh>
    <rPh sb="97" eb="98">
      <t>オコナ</t>
    </rPh>
    <rPh sb="102" eb="104">
      <t>カノウ</t>
    </rPh>
    <rPh sb="137" eb="140">
      <t>ウケツケチュウ</t>
    </rPh>
    <rPh sb="141" eb="143">
      <t>チュウモン</t>
    </rPh>
    <rPh sb="144" eb="146">
      <t>タテギョク</t>
    </rPh>
    <rPh sb="154" eb="156">
      <t>ジョウホウ</t>
    </rPh>
    <rPh sb="157" eb="159">
      <t>タイオウ</t>
    </rPh>
    <phoneticPr fontId="16"/>
  </si>
  <si>
    <r>
      <rPr>
        <sz val="11"/>
        <color theme="1"/>
        <rFont val="ＭＳ Ｐゴシック"/>
        <family val="3"/>
        <charset val="128"/>
      </rPr>
      <t>詳細は</t>
    </r>
    <r>
      <rPr>
        <sz val="11"/>
        <color theme="1"/>
        <rFont val="Tahoma"/>
        <family val="2"/>
      </rPr>
      <t>CQG</t>
    </r>
    <r>
      <rPr>
        <sz val="11"/>
        <color theme="1"/>
        <rFont val="ＭＳ Ｐゴシック"/>
        <family val="3"/>
        <charset val="128"/>
      </rPr>
      <t>の</t>
    </r>
    <r>
      <rPr>
        <sz val="11"/>
        <color theme="1"/>
        <rFont val="Tahoma"/>
        <family val="2"/>
      </rPr>
      <t>Web</t>
    </r>
    <r>
      <rPr>
        <sz val="11"/>
        <color theme="1"/>
        <rFont val="ＭＳ Ｐゴシック"/>
        <family val="3"/>
        <charset val="128"/>
      </rPr>
      <t>サイト(英語）を参照ください。</t>
    </r>
    <rPh sb="0" eb="2">
      <t>ショウサイ</t>
    </rPh>
    <rPh sb="14" eb="16">
      <t>エイゴ</t>
    </rPh>
    <rPh sb="18" eb="20">
      <t>サンショウ</t>
    </rPh>
    <phoneticPr fontId="16"/>
  </si>
  <si>
    <t>またRTDの使い方のヒントは以下のリンクもご参考いただけます。</t>
    <rPh sb="6" eb="7">
      <t>ツカ</t>
    </rPh>
    <rPh sb="8" eb="9">
      <t>カタ</t>
    </rPh>
    <rPh sb="14" eb="16">
      <t>イカ</t>
    </rPh>
    <rPh sb="22" eb="24">
      <t>サンコウ</t>
    </rPh>
    <phoneticPr fontId="16"/>
  </si>
  <si>
    <t>以下はエクセルでのデザインのサンプルとその説明になります。各サンプルはRTD機能を使いこなすほどより複雑になってきます。</t>
    <rPh sb="0" eb="2">
      <t>イカ</t>
    </rPh>
    <rPh sb="21" eb="23">
      <t>セツメイ</t>
    </rPh>
    <rPh sb="29" eb="30">
      <t>カク</t>
    </rPh>
    <rPh sb="38" eb="40">
      <t>キノウ</t>
    </rPh>
    <rPh sb="41" eb="42">
      <t>ツカ</t>
    </rPh>
    <rPh sb="50" eb="52">
      <t>フクザツ</t>
    </rPh>
    <phoneticPr fontId="16"/>
  </si>
  <si>
    <r>
      <rPr>
        <sz val="11"/>
        <color theme="1"/>
        <rFont val="ＭＳ Ｐゴシック"/>
        <family val="3"/>
        <charset val="128"/>
      </rPr>
      <t>これは一番シンプルなRTDフォーミュラです。</t>
    </r>
    <r>
      <rPr>
        <sz val="11"/>
        <color theme="1"/>
        <rFont val="Tahoma"/>
        <family val="2"/>
      </rPr>
      <t xml:space="preserve"> </t>
    </r>
    <r>
      <rPr>
        <b/>
        <sz val="11"/>
        <color theme="3" tint="0.39997558519241921"/>
        <rFont val="Tahoma"/>
        <family val="2"/>
      </rPr>
      <t>=RTD("cqg.rtd",,"ContractData", "EP", "LastQuoteToday")</t>
    </r>
    <rPh sb="3" eb="5">
      <t>イチバン</t>
    </rPh>
    <phoneticPr fontId="16"/>
  </si>
  <si>
    <r>
      <t>CQG</t>
    </r>
    <r>
      <rPr>
        <sz val="11"/>
        <color theme="1"/>
        <rFont val="ＭＳ Ｐゴシック"/>
        <family val="3"/>
        <charset val="128"/>
      </rPr>
      <t>ではエクセルへデータを配信する必要があります。これは上記のRTDの出力結果となります。</t>
    </r>
    <rPh sb="14" eb="16">
      <t>ハイシン</t>
    </rPh>
    <rPh sb="18" eb="20">
      <t>ヒツヨウ</t>
    </rPh>
    <rPh sb="29" eb="31">
      <t>ジョウキ</t>
    </rPh>
    <rPh sb="36" eb="38">
      <t>シュツリョク</t>
    </rPh>
    <rPh sb="38" eb="40">
      <t>ケッカ</t>
    </rPh>
    <phoneticPr fontId="16"/>
  </si>
  <si>
    <r>
      <t>RTD</t>
    </r>
    <r>
      <rPr>
        <sz val="11"/>
        <color theme="1"/>
        <rFont val="ＭＳ Ｐゴシック"/>
        <family val="3"/>
        <charset val="128"/>
      </rPr>
      <t>フォーミュラをひとつずつ分けてみます。</t>
    </r>
    <rPh sb="15" eb="16">
      <t>ワ</t>
    </rPh>
    <phoneticPr fontId="16"/>
  </si>
  <si>
    <r>
      <rPr>
        <sz val="11"/>
        <color theme="1"/>
        <rFont val="ＭＳ Ｐゴシック"/>
        <family val="3"/>
        <charset val="128"/>
      </rPr>
      <t>この</t>
    </r>
    <r>
      <rPr>
        <b/>
        <sz val="11"/>
        <color theme="3" tint="0.39997558519241921"/>
        <rFont val="Tahoma"/>
        <family val="2"/>
      </rPr>
      <t>=RTD("cqg.rtd",</t>
    </r>
    <r>
      <rPr>
        <sz val="11"/>
        <color theme="1"/>
        <rFont val="Tahoma"/>
        <family val="2"/>
      </rPr>
      <t xml:space="preserve"> </t>
    </r>
    <r>
      <rPr>
        <sz val="11"/>
        <color theme="1"/>
        <rFont val="ＭＳ Ｐゴシック"/>
        <family val="3"/>
        <charset val="128"/>
      </rPr>
      <t>はエクセルの</t>
    </r>
    <r>
      <rPr>
        <sz val="11"/>
        <color theme="1"/>
        <rFont val="Tahoma"/>
        <family val="2"/>
      </rPr>
      <t>RTD</t>
    </r>
    <r>
      <rPr>
        <sz val="11"/>
        <color theme="1"/>
        <rFont val="ＭＳ Ｐゴシック"/>
        <family val="3"/>
        <charset val="128"/>
      </rPr>
      <t>フォーミュラを使用しユーザーの</t>
    </r>
    <r>
      <rPr>
        <sz val="11"/>
        <color theme="1"/>
        <rFont val="Tahoma"/>
        <family val="2"/>
      </rPr>
      <t>PC</t>
    </r>
    <r>
      <rPr>
        <sz val="11"/>
        <color theme="1"/>
        <rFont val="ＭＳ Ｐゴシック"/>
        <family val="3"/>
        <charset val="128"/>
      </rPr>
      <t>へインストールされた</t>
    </r>
    <r>
      <rPr>
        <sz val="11"/>
        <color theme="1"/>
        <rFont val="Tahoma"/>
        <family val="2"/>
      </rPr>
      <t>CQG</t>
    </r>
    <r>
      <rPr>
        <sz val="11"/>
        <color theme="1"/>
        <rFont val="ＭＳ Ｐゴシック"/>
        <family val="3"/>
        <charset val="128"/>
      </rPr>
      <t>の</t>
    </r>
    <r>
      <rPr>
        <sz val="11"/>
        <color theme="1"/>
        <rFont val="Tahoma"/>
        <family val="2"/>
      </rPr>
      <t>RTD</t>
    </r>
    <r>
      <rPr>
        <sz val="11"/>
        <color theme="1"/>
        <rFont val="ＭＳ Ｐゴシック"/>
        <family val="3"/>
        <charset val="128"/>
      </rPr>
      <t>サーバーよりデータを呼び出します。このフィールドはコンマにより分けられ</t>
    </r>
    <r>
      <rPr>
        <sz val="11"/>
        <color theme="1"/>
        <rFont val="Tahoma"/>
        <family val="2"/>
      </rPr>
      <t>,</t>
    </r>
    <r>
      <rPr>
        <sz val="11"/>
        <color theme="1"/>
        <rFont val="ＭＳ Ｐゴシック"/>
        <family val="3"/>
        <charset val="128"/>
      </rPr>
      <t>各シンタックスは</t>
    </r>
    <r>
      <rPr>
        <sz val="11"/>
        <color theme="1"/>
        <rFont val="Tahoma"/>
        <family val="2"/>
      </rPr>
      <t xml:space="preserve"> </t>
    </r>
    <r>
      <rPr>
        <sz val="11"/>
        <color theme="1"/>
        <rFont val="ＭＳ Ｐゴシック"/>
        <family val="3"/>
        <charset val="128"/>
      </rPr>
      <t>クオテーションマークにより区切られています。</t>
    </r>
    <r>
      <rPr>
        <sz val="11"/>
        <color theme="1"/>
        <rFont val="Tahoma"/>
        <family val="2"/>
      </rPr>
      <t>)</t>
    </r>
    <phoneticPr fontId="16"/>
  </si>
  <si>
    <r>
      <t xml:space="preserve"> </t>
    </r>
    <r>
      <rPr>
        <b/>
        <sz val="11"/>
        <color theme="3" tint="0.39997558519241921"/>
        <rFont val="Tahoma"/>
        <family val="2"/>
      </rPr>
      <t>,"ContractData",</t>
    </r>
    <r>
      <rPr>
        <sz val="11"/>
        <color theme="1"/>
        <rFont val="Tahoma"/>
        <family val="2"/>
      </rPr>
      <t xml:space="preserve"> </t>
    </r>
    <r>
      <rPr>
        <sz val="11"/>
        <color theme="1"/>
        <rFont val="ＭＳ Ｐゴシック"/>
        <family val="3"/>
        <charset val="128"/>
      </rPr>
      <t>は銘柄情報とプロパティを呼び出します。</t>
    </r>
    <rPh sb="19" eb="21">
      <t>メイガラ</t>
    </rPh>
    <rPh sb="21" eb="23">
      <t>ジョウホウ</t>
    </rPh>
    <rPh sb="30" eb="31">
      <t>ヨ</t>
    </rPh>
    <rPh sb="32" eb="33">
      <t>ダ</t>
    </rPh>
    <phoneticPr fontId="16"/>
  </si>
  <si>
    <r>
      <t xml:space="preserve"> </t>
    </r>
    <r>
      <rPr>
        <b/>
        <sz val="11"/>
        <color theme="3" tint="0.39997558519241921"/>
        <rFont val="Tahoma"/>
        <family val="2"/>
      </rPr>
      <t>,"EP",</t>
    </r>
    <r>
      <rPr>
        <sz val="11"/>
        <color theme="1"/>
        <rFont val="Tahoma"/>
        <family val="2"/>
      </rPr>
      <t xml:space="preserve"> </t>
    </r>
    <r>
      <rPr>
        <sz val="11"/>
        <color theme="1"/>
        <rFont val="ＭＳ Ｐゴシック"/>
        <family val="3"/>
        <charset val="128"/>
      </rPr>
      <t>はシンボルもしくは銘柄になります。</t>
    </r>
    <rPh sb="17" eb="19">
      <t>メイガラ</t>
    </rPh>
    <phoneticPr fontId="16"/>
  </si>
  <si>
    <r>
      <t xml:space="preserve"> </t>
    </r>
    <r>
      <rPr>
        <b/>
        <sz val="11"/>
        <color theme="3" tint="0.39997558519241921"/>
        <rFont val="Tahoma"/>
        <family val="2"/>
      </rPr>
      <t>"LastQuoteToday")</t>
    </r>
    <r>
      <rPr>
        <sz val="11"/>
        <color theme="1"/>
        <rFont val="Tahoma"/>
        <family val="2"/>
      </rPr>
      <t xml:space="preserve"> </t>
    </r>
    <r>
      <rPr>
        <sz val="11"/>
        <color theme="1"/>
        <rFont val="ＭＳ Ｐゴシック"/>
        <family val="3"/>
        <charset val="128"/>
      </rPr>
      <t>はリクエストしたマーケット情報になります。</t>
    </r>
    <rPh sb="32" eb="34">
      <t>ジョウホウ</t>
    </rPh>
    <phoneticPr fontId="16"/>
  </si>
  <si>
    <t>シンタックスのセルを参照として使用することができます。例えばRTDフォーミュラ用に使用されているシンボルに使用できます。つまりひとつのセルにてシンボルを変更することによりRTDを使用した全てのセルのシンボルにリンクさせることができます。</t>
    <rPh sb="10" eb="12">
      <t>サンショウ</t>
    </rPh>
    <rPh sb="15" eb="17">
      <t>シヨウ</t>
    </rPh>
    <rPh sb="27" eb="28">
      <t>タト</t>
    </rPh>
    <rPh sb="39" eb="40">
      <t>ヨウ</t>
    </rPh>
    <rPh sb="41" eb="43">
      <t>シヨウ</t>
    </rPh>
    <rPh sb="53" eb="55">
      <t>シヨウ</t>
    </rPh>
    <rPh sb="76" eb="78">
      <t>ヘンコウ</t>
    </rPh>
    <rPh sb="89" eb="91">
      <t>シヨウ</t>
    </rPh>
    <rPh sb="93" eb="94">
      <t>スベ</t>
    </rPh>
    <phoneticPr fontId="16"/>
  </si>
  <si>
    <t>例）</t>
    <rPh sb="0" eb="1">
      <t>タト</t>
    </rPh>
    <phoneticPr fontId="16"/>
  </si>
  <si>
    <t>下記RTDフォーミュラは上記セルを参照しています。</t>
    <rPh sb="0" eb="2">
      <t>カキ</t>
    </rPh>
    <rPh sb="12" eb="14">
      <t>ジョウキ</t>
    </rPh>
    <rPh sb="17" eb="19">
      <t>サンショウ</t>
    </rPh>
    <phoneticPr fontId="16"/>
  </si>
  <si>
    <r>
      <t xml:space="preserve">RTD </t>
    </r>
    <r>
      <rPr>
        <sz val="11"/>
        <color theme="3" tint="0.39994506668294322"/>
        <rFont val="ＭＳ Ｐゴシック"/>
        <family val="3"/>
        <charset val="128"/>
      </rPr>
      <t>結果</t>
    </r>
    <rPh sb="4" eb="6">
      <t>ケッカ</t>
    </rPh>
    <phoneticPr fontId="16"/>
  </si>
  <si>
    <t>上記のRTDフォーミュラでは、シンボルがセルD40に、マーケット情報のシンタックスがセルE40に入力されています。セルE40を始値(Open)、高値(High)もしくは安値(Low)などに置き換えることができます。上記RTDフォーミュラではContractDataの銘柄情報シンタックスは使用されていません。またマーケット情報のシンタックスはCQGのシンタックスを使用してください。その他シンタックスは下記にてより詳細をご説明します。</t>
    <rPh sb="0" eb="2">
      <t>ジョウキ</t>
    </rPh>
    <rPh sb="32" eb="34">
      <t>ジョウホウ</t>
    </rPh>
    <rPh sb="48" eb="50">
      <t>ニュウリョク</t>
    </rPh>
    <rPh sb="63" eb="65">
      <t>ハジマリネ</t>
    </rPh>
    <rPh sb="72" eb="74">
      <t>タカネ</t>
    </rPh>
    <rPh sb="84" eb="86">
      <t>ヤスネ</t>
    </rPh>
    <rPh sb="94" eb="95">
      <t>オ</t>
    </rPh>
    <rPh sb="96" eb="97">
      <t>カ</t>
    </rPh>
    <rPh sb="107" eb="109">
      <t>ジョウキ</t>
    </rPh>
    <rPh sb="133" eb="135">
      <t>メイガラ</t>
    </rPh>
    <rPh sb="135" eb="137">
      <t>ジョウホウ</t>
    </rPh>
    <rPh sb="144" eb="146">
      <t>シヨウ</t>
    </rPh>
    <rPh sb="161" eb="163">
      <t>ジョウホウ</t>
    </rPh>
    <rPh sb="182" eb="184">
      <t>シヨウ</t>
    </rPh>
    <rPh sb="193" eb="194">
      <t>ホカ</t>
    </rPh>
    <rPh sb="201" eb="203">
      <t>カキ</t>
    </rPh>
    <rPh sb="207" eb="209">
      <t>ショウサイ</t>
    </rPh>
    <rPh sb="211" eb="213">
      <t>セツメイ</t>
    </rPh>
    <phoneticPr fontId="16"/>
  </si>
  <si>
    <t>以下、よく使用されるRTDフォーミュラのリストになります。コピーアンドペーストにてご使用ください。ご使用になりたいシンボルとパラメータを使用してください。一番下にはシンタックスキーとなります。</t>
    <rPh sb="0" eb="2">
      <t>イカ</t>
    </rPh>
    <rPh sb="5" eb="7">
      <t>シヨウ</t>
    </rPh>
    <rPh sb="42" eb="44">
      <t>シヨウ</t>
    </rPh>
    <rPh sb="50" eb="52">
      <t>シヨウ</t>
    </rPh>
    <rPh sb="68" eb="70">
      <t>シヨウ</t>
    </rPh>
    <rPh sb="77" eb="80">
      <t>イチバンシタ</t>
    </rPh>
    <phoneticPr fontId="16"/>
  </si>
  <si>
    <r>
      <rPr>
        <sz val="11"/>
        <color theme="1"/>
        <rFont val="ＭＳ Ｐゴシック"/>
        <family val="3"/>
        <charset val="128"/>
      </rPr>
      <t>銘柄情報は以下二つのデータのうちの一つです。一つ目は銘柄情報は銘柄の価格とプロパティであり、二つ目はスタディデータ</t>
    </r>
    <r>
      <rPr>
        <sz val="11"/>
        <color theme="1"/>
        <rFont val="Tahoma"/>
        <family val="2"/>
      </rPr>
      <t>"StudyData,"</t>
    </r>
    <r>
      <rPr>
        <sz val="11"/>
        <color theme="1"/>
        <rFont val="ＭＳ Ｐゴシック"/>
        <family val="3"/>
        <charset val="128"/>
      </rPr>
      <t>です。スタディデータとはチャートとそこで計算されたデータとなり、RTDフォーミュラ内にて"ContractData" から "StudyData"に置き換えることができます。</t>
    </r>
    <rPh sb="0" eb="2">
      <t>メイガラ</t>
    </rPh>
    <rPh sb="2" eb="4">
      <t>ジョウホウ</t>
    </rPh>
    <rPh sb="5" eb="7">
      <t>イカ</t>
    </rPh>
    <rPh sb="7" eb="8">
      <t>フタ</t>
    </rPh>
    <rPh sb="17" eb="18">
      <t>ヒト</t>
    </rPh>
    <rPh sb="22" eb="23">
      <t>ヒト</t>
    </rPh>
    <rPh sb="24" eb="25">
      <t>メ</t>
    </rPh>
    <rPh sb="26" eb="28">
      <t>メイガラ</t>
    </rPh>
    <rPh sb="28" eb="30">
      <t>ジョウホウ</t>
    </rPh>
    <rPh sb="31" eb="33">
      <t>メイガラ</t>
    </rPh>
    <rPh sb="34" eb="36">
      <t>カカク</t>
    </rPh>
    <rPh sb="46" eb="47">
      <t>フタ</t>
    </rPh>
    <rPh sb="48" eb="49">
      <t>メ</t>
    </rPh>
    <rPh sb="89" eb="91">
      <t>ケイサン</t>
    </rPh>
    <rPh sb="110" eb="111">
      <t>ナイ</t>
    </rPh>
    <rPh sb="143" eb="144">
      <t>オ</t>
    </rPh>
    <rPh sb="145" eb="146">
      <t>カ</t>
    </rPh>
    <phoneticPr fontId="16"/>
  </si>
  <si>
    <r>
      <t xml:space="preserve">CLE </t>
    </r>
    <r>
      <rPr>
        <sz val="11"/>
        <color theme="1"/>
        <rFont val="ＭＳ Ｐゴシック"/>
        <family val="3"/>
        <charset val="128"/>
      </rPr>
      <t>（</t>
    </r>
    <r>
      <rPr>
        <sz val="11"/>
        <color theme="1"/>
        <rFont val="Tahoma"/>
        <family val="2"/>
      </rPr>
      <t>NY</t>
    </r>
    <r>
      <rPr>
        <sz val="11"/>
        <color theme="1"/>
        <rFont val="ＭＳ Ｐゴシック"/>
        <family val="3"/>
        <charset val="128"/>
      </rPr>
      <t>原油</t>
    </r>
    <r>
      <rPr>
        <sz val="11"/>
        <color theme="1"/>
        <rFont val="Tahoma"/>
        <family val="2"/>
      </rPr>
      <t xml:space="preserve">) </t>
    </r>
    <r>
      <rPr>
        <sz val="11"/>
        <color theme="1"/>
        <rFont val="ＭＳ Ｐゴシック"/>
        <family val="3"/>
        <charset val="128"/>
      </rPr>
      <t>の終値を表示</t>
    </r>
    <rPh sb="7" eb="8">
      <t>ハラ</t>
    </rPh>
    <rPh sb="8" eb="9">
      <t>アブラ</t>
    </rPh>
    <rPh sb="12" eb="14">
      <t>オワリネ</t>
    </rPh>
    <rPh sb="15" eb="17">
      <t>ヒョウジ</t>
    </rPh>
    <phoneticPr fontId="16"/>
  </si>
  <si>
    <t>セルH61の銘柄シンボルを参照して終値を表示：</t>
    <rPh sb="6" eb="8">
      <t>メイガラ</t>
    </rPh>
    <rPh sb="13" eb="15">
      <t>サンショウ</t>
    </rPh>
    <rPh sb="17" eb="19">
      <t>オワリネ</t>
    </rPh>
    <rPh sb="20" eb="22">
      <t>ヒョウジ</t>
    </rPh>
    <phoneticPr fontId="16"/>
  </si>
  <si>
    <t>=RTD("cqg.rtd",,"ContractData",$H$61,"Close")</t>
    <phoneticPr fontId="16"/>
  </si>
  <si>
    <t>CLEの 2バー前（オフセット）の終値</t>
    <rPh sb="8" eb="9">
      <t>マエ</t>
    </rPh>
    <rPh sb="17" eb="19">
      <t>オワリネ</t>
    </rPh>
    <phoneticPr fontId="16"/>
  </si>
  <si>
    <t>CLEの月次チャートの終値</t>
    <rPh sb="4" eb="5">
      <t>ツキ</t>
    </rPh>
    <rPh sb="5" eb="6">
      <t>ジ</t>
    </rPh>
    <rPh sb="11" eb="13">
      <t>オワリネ</t>
    </rPh>
    <phoneticPr fontId="16"/>
  </si>
  <si>
    <r>
      <t>CLE</t>
    </r>
    <r>
      <rPr>
        <sz val="11"/>
        <color theme="1"/>
        <rFont val="ＭＳ Ｐゴシック"/>
        <family val="3"/>
        <charset val="128"/>
      </rPr>
      <t>の</t>
    </r>
    <r>
      <rPr>
        <sz val="11"/>
        <color theme="1"/>
        <rFont val="Tahoma"/>
        <family val="2"/>
      </rPr>
      <t xml:space="preserve"> 2</t>
    </r>
    <r>
      <rPr>
        <sz val="11"/>
        <color theme="1"/>
        <rFont val="ＭＳ Ｐゴシック"/>
        <family val="3"/>
        <charset val="128"/>
      </rPr>
      <t>バー前（オフセット）の終値(月次チャート）</t>
    </r>
    <rPh sb="8" eb="9">
      <t>マエ</t>
    </rPh>
    <rPh sb="17" eb="19">
      <t>オワリネ</t>
    </rPh>
    <rPh sb="20" eb="21">
      <t>ツキ</t>
    </rPh>
    <rPh sb="21" eb="22">
      <t>ジ</t>
    </rPh>
    <phoneticPr fontId="16"/>
  </si>
  <si>
    <r>
      <t>CLE</t>
    </r>
    <r>
      <rPr>
        <sz val="11"/>
        <color theme="1"/>
        <rFont val="ＭＳ Ｐゴシック"/>
        <family val="3"/>
        <charset val="128"/>
      </rPr>
      <t>の</t>
    </r>
    <r>
      <rPr>
        <sz val="11"/>
        <color theme="1"/>
        <rFont val="Tahoma"/>
        <family val="2"/>
      </rPr>
      <t>3</t>
    </r>
    <r>
      <rPr>
        <sz val="11"/>
        <color theme="1"/>
        <rFont val="ＭＳ Ｐゴシック"/>
        <family val="3"/>
        <charset val="128"/>
      </rPr>
      <t>バー前の終値</t>
    </r>
    <r>
      <rPr>
        <sz val="11"/>
        <color theme="1"/>
        <rFont val="Tahoma"/>
        <family val="2"/>
      </rPr>
      <t>(</t>
    </r>
    <r>
      <rPr>
        <sz val="11"/>
        <color theme="1"/>
        <rFont val="ＭＳ Ｐゴシック"/>
        <family val="3"/>
        <charset val="128"/>
      </rPr>
      <t>月次チャート）、</t>
    </r>
    <r>
      <rPr>
        <sz val="11"/>
        <color theme="1"/>
        <rFont val="Tahoma"/>
        <family val="2"/>
      </rPr>
      <t>StudyData</t>
    </r>
    <r>
      <rPr>
        <sz val="11"/>
        <color theme="1"/>
        <rFont val="ＭＳ Ｐゴシック"/>
        <family val="3"/>
        <charset val="128"/>
      </rPr>
      <t>を使用（</t>
    </r>
    <r>
      <rPr>
        <sz val="11"/>
        <color theme="1"/>
        <rFont val="Tahoma"/>
        <family val="2"/>
      </rPr>
      <t>ContractData</t>
    </r>
    <r>
      <rPr>
        <sz val="11"/>
        <color theme="1"/>
        <rFont val="ＭＳ Ｐゴシック"/>
        <family val="3"/>
        <charset val="128"/>
      </rPr>
      <t>ではない</t>
    </r>
    <r>
      <rPr>
        <sz val="11"/>
        <color theme="1"/>
        <rFont val="Tahoma"/>
        <family val="2"/>
      </rPr>
      <t>)</t>
    </r>
    <rPh sb="7" eb="8">
      <t>マエ</t>
    </rPh>
    <rPh sb="9" eb="11">
      <t>オワリネ</t>
    </rPh>
    <rPh sb="30" eb="32">
      <t>シヨウ</t>
    </rPh>
    <phoneticPr fontId="16"/>
  </si>
  <si>
    <r>
      <t>CLE</t>
    </r>
    <r>
      <rPr>
        <sz val="11"/>
        <color theme="1"/>
        <rFont val="ＭＳ Ｐゴシック"/>
        <family val="3"/>
        <charset val="128"/>
      </rPr>
      <t>、日次足を</t>
    </r>
    <r>
      <rPr>
        <sz val="11"/>
        <color theme="1"/>
        <rFont val="Tahoma"/>
        <family val="2"/>
      </rPr>
      <t>6</t>
    </r>
    <r>
      <rPr>
        <sz val="11"/>
        <color theme="1"/>
        <rFont val="ＭＳ Ｐゴシック"/>
        <family val="3"/>
        <charset val="128"/>
      </rPr>
      <t>バーにてオフセットした</t>
    </r>
    <r>
      <rPr>
        <sz val="11"/>
        <color theme="1"/>
        <rFont val="Tahoma"/>
        <family val="2"/>
      </rPr>
      <t>Open Interest</t>
    </r>
    <r>
      <rPr>
        <sz val="11"/>
        <color theme="1"/>
        <rFont val="ＭＳ Ｐゴシック"/>
        <family val="3"/>
        <charset val="128"/>
      </rPr>
      <t>（出来高）</t>
    </r>
    <r>
      <rPr>
        <sz val="11"/>
        <color theme="1"/>
        <rFont val="Tahoma"/>
        <family val="2"/>
      </rPr>
      <t xml:space="preserve"> </t>
    </r>
    <r>
      <rPr>
        <sz val="11"/>
        <color theme="1"/>
        <rFont val="ＭＳ Ｐゴシック"/>
        <family val="3"/>
        <charset val="128"/>
      </rPr>
      <t>スタディを使用した出来高枚数</t>
    </r>
    <rPh sb="4" eb="6">
      <t>ニチジ</t>
    </rPh>
    <rPh sb="6" eb="7">
      <t>アシ</t>
    </rPh>
    <rPh sb="34" eb="37">
      <t>デキダカ</t>
    </rPh>
    <rPh sb="44" eb="46">
      <t>シヨウ</t>
    </rPh>
    <rPh sb="48" eb="51">
      <t>デキダカ</t>
    </rPh>
    <rPh sb="51" eb="53">
      <t>マイスウ</t>
    </rPh>
    <phoneticPr fontId="16"/>
  </si>
  <si>
    <r>
      <t xml:space="preserve">CLE </t>
    </r>
    <r>
      <rPr>
        <sz val="11"/>
        <color theme="1"/>
        <rFont val="ＭＳ Ｐゴシック"/>
        <family val="3"/>
        <charset val="128"/>
      </rPr>
      <t>の</t>
    </r>
    <r>
      <rPr>
        <sz val="11"/>
        <color theme="1"/>
        <rFont val="Tahoma"/>
        <family val="2"/>
      </rPr>
      <t xml:space="preserve">RSI </t>
    </r>
    <r>
      <rPr>
        <sz val="11"/>
        <color theme="1"/>
        <rFont val="ＭＳ Ｐゴシック"/>
        <family val="3"/>
        <charset val="128"/>
      </rPr>
      <t>データ（終値のRSIパラメータを使用、９ピリオド）</t>
    </r>
    <rPh sb="13" eb="15">
      <t>オワリネ</t>
    </rPh>
    <rPh sb="25" eb="27">
      <t>シヨウ</t>
    </rPh>
    <phoneticPr fontId="16"/>
  </si>
  <si>
    <r>
      <rPr>
        <sz val="11"/>
        <color theme="1"/>
        <rFont val="ＭＳ Ｐゴシック"/>
        <family val="3"/>
        <charset val="128"/>
      </rPr>
      <t>カスタムスタディにて</t>
    </r>
    <r>
      <rPr>
        <sz val="11"/>
        <color theme="1"/>
        <rFont val="Tahoma"/>
        <family val="2"/>
      </rPr>
      <t>Mystudy</t>
    </r>
    <r>
      <rPr>
        <sz val="11"/>
        <color theme="1"/>
        <rFont val="ＭＳ Ｐゴシック"/>
        <family val="3"/>
        <charset val="128"/>
      </rPr>
      <t>と名付けたデータ - c1と命名したカーブを使用</t>
    </r>
    <rPh sb="18" eb="19">
      <t>ナ</t>
    </rPh>
    <rPh sb="19" eb="20">
      <t>ヅ</t>
    </rPh>
    <rPh sb="31" eb="33">
      <t>メイメイ</t>
    </rPh>
    <rPh sb="39" eb="41">
      <t>シヨウ</t>
    </rPh>
    <phoneticPr fontId="16"/>
  </si>
  <si>
    <r>
      <t>10</t>
    </r>
    <r>
      <rPr>
        <sz val="11"/>
        <color theme="1"/>
        <rFont val="ＭＳ Ｐゴシック"/>
        <family val="3"/>
        <charset val="128"/>
      </rPr>
      <t>：</t>
    </r>
    <r>
      <rPr>
        <sz val="11"/>
        <color theme="1"/>
        <rFont val="Tahoma"/>
        <family val="2"/>
      </rPr>
      <t xml:space="preserve">15 </t>
    </r>
    <r>
      <rPr>
        <sz val="11"/>
        <color theme="1"/>
        <rFont val="ＭＳ Ｐゴシック"/>
        <family val="3"/>
        <charset val="128"/>
      </rPr>
      <t>のバーの終値</t>
    </r>
    <rPh sb="10" eb="12">
      <t>オワリネ</t>
    </rPh>
    <phoneticPr fontId="16"/>
  </si>
  <si>
    <r>
      <t>2011</t>
    </r>
    <r>
      <rPr>
        <sz val="11"/>
        <color theme="1"/>
        <rFont val="ＭＳ Ｐゴシック"/>
        <family val="3"/>
        <charset val="128"/>
      </rPr>
      <t>年9月23日の終値</t>
    </r>
    <rPh sb="4" eb="5">
      <t>ネン</t>
    </rPh>
    <rPh sb="6" eb="7">
      <t>ガツ</t>
    </rPh>
    <rPh sb="9" eb="10">
      <t>ニチ</t>
    </rPh>
    <rPh sb="11" eb="13">
      <t>オワリネ</t>
    </rPh>
    <phoneticPr fontId="16"/>
  </si>
  <si>
    <r>
      <t>ADX</t>
    </r>
    <r>
      <rPr>
        <sz val="11"/>
        <color theme="1"/>
        <rFont val="ＭＳ Ｐゴシック"/>
        <family val="3"/>
        <charset val="128"/>
      </rPr>
      <t>の高値のコンディション。ADXの13期間が25より大きい場合、数値は１。そうでない場合は０となる。</t>
    </r>
    <rPh sb="4" eb="6">
      <t>タカネ</t>
    </rPh>
    <rPh sb="21" eb="23">
      <t>キカン</t>
    </rPh>
    <rPh sb="28" eb="29">
      <t>オオ</t>
    </rPh>
    <rPh sb="31" eb="33">
      <t>バアイ</t>
    </rPh>
    <rPh sb="34" eb="36">
      <t>スウチ</t>
    </rPh>
    <rPh sb="44" eb="46">
      <t>バアイ</t>
    </rPh>
    <phoneticPr fontId="16"/>
  </si>
  <si>
    <t>以下、RTDシンタックスの詳細説明となります。</t>
    <rPh sb="0" eb="2">
      <t>イカ</t>
    </rPh>
    <rPh sb="13" eb="15">
      <t>ショウサイ</t>
    </rPh>
    <rPh sb="15" eb="17">
      <t>セツメイ</t>
    </rPh>
    <phoneticPr fontId="16"/>
  </si>
  <si>
    <r>
      <rPr>
        <sz val="11"/>
        <color theme="1"/>
        <rFont val="ＭＳ Ｐゴシック"/>
        <family val="3"/>
        <charset val="128"/>
      </rPr>
      <t>この３つの</t>
    </r>
    <r>
      <rPr>
        <sz val="11"/>
        <color theme="1"/>
        <rFont val="Tahoma"/>
        <family val="2"/>
      </rPr>
      <t>RTD</t>
    </r>
    <r>
      <rPr>
        <sz val="11"/>
        <color theme="1"/>
        <rFont val="ＭＳ Ｐゴシック"/>
        <family val="3"/>
        <charset val="128"/>
      </rPr>
      <t>フォーミュラはボリンジャーバンドの高値・移動平均・安値となります。</t>
    </r>
    <rPh sb="25" eb="27">
      <t>タカネ</t>
    </rPh>
    <rPh sb="28" eb="30">
      <t>イドウ</t>
    </rPh>
    <rPh sb="30" eb="32">
      <t>ヘイキン</t>
    </rPh>
    <rPh sb="33" eb="35">
      <t>ヤスネ</t>
    </rPh>
    <phoneticPr fontId="16"/>
  </si>
  <si>
    <r>
      <t xml:space="preserve">CLE </t>
    </r>
    <r>
      <rPr>
        <sz val="11"/>
        <color theme="1"/>
        <rFont val="ＭＳ Ｐゴシック"/>
        <family val="3"/>
        <charset val="128"/>
      </rPr>
      <t>は銘柄シンボルである。</t>
    </r>
    <rPh sb="5" eb="7">
      <t>メイガラ</t>
    </rPh>
    <phoneticPr fontId="16"/>
  </si>
  <si>
    <r>
      <t xml:space="preserve">BBnds </t>
    </r>
    <r>
      <rPr>
        <sz val="11"/>
        <color theme="1"/>
        <rFont val="ＭＳ Ｐゴシック"/>
        <family val="3"/>
        <charset val="128"/>
      </rPr>
      <t>はスタディ名の略称である。</t>
    </r>
    <rPh sb="11" eb="12">
      <t>メイ</t>
    </rPh>
    <rPh sb="13" eb="15">
      <t>リャクショウ</t>
    </rPh>
    <phoneticPr fontId="16"/>
  </si>
  <si>
    <r>
      <t xml:space="preserve">MAType=Sim,InputChoice=Close,Period1=21,Percent=2.5,Divisor=0 , </t>
    </r>
    <r>
      <rPr>
        <sz val="11"/>
        <color theme="1"/>
        <rFont val="ＭＳ Ｐゴシック"/>
        <family val="3"/>
        <charset val="128"/>
      </rPr>
      <t>は該当スタディのパラメータである。</t>
    </r>
    <rPh sb="65" eb="67">
      <t>ガイトウ</t>
    </rPh>
    <phoneticPr fontId="16"/>
  </si>
  <si>
    <r>
      <t xml:space="preserve">BHI </t>
    </r>
    <r>
      <rPr>
        <sz val="11"/>
        <color theme="1"/>
        <rFont val="ＭＳ Ｐゴシック"/>
        <family val="3"/>
        <charset val="128"/>
      </rPr>
      <t>はスタディのカーブ名である。</t>
    </r>
    <rPh sb="13" eb="14">
      <t>メイ</t>
    </rPh>
    <phoneticPr fontId="16"/>
  </si>
  <si>
    <r>
      <t xml:space="preserve">A5C </t>
    </r>
    <r>
      <rPr>
        <sz val="11"/>
        <color theme="1"/>
        <rFont val="ＭＳ Ｐゴシック"/>
        <family val="3"/>
        <charset val="128"/>
      </rPr>
      <t>とは5分の中心限月のつなぎ足である。</t>
    </r>
    <r>
      <rPr>
        <sz val="11"/>
        <color theme="1"/>
        <rFont val="Tahoma"/>
        <family val="2"/>
      </rPr>
      <t>is a 5-minute active continuation chart</t>
    </r>
    <rPh sb="7" eb="8">
      <t>フン</t>
    </rPh>
    <rPh sb="9" eb="11">
      <t>チュウシン</t>
    </rPh>
    <rPh sb="11" eb="12">
      <t>ゲン</t>
    </rPh>
    <rPh sb="12" eb="13">
      <t>ゲツ</t>
    </rPh>
    <rPh sb="17" eb="18">
      <t>アシ</t>
    </rPh>
    <phoneticPr fontId="16"/>
  </si>
  <si>
    <r>
      <t xml:space="preserve">“0” </t>
    </r>
    <r>
      <rPr>
        <sz val="11"/>
        <color theme="1"/>
        <rFont val="ＭＳ Ｐゴシック"/>
        <family val="3"/>
        <charset val="128"/>
      </rPr>
      <t>は現在の数値、もしくは</t>
    </r>
    <r>
      <rPr>
        <sz val="11"/>
        <color theme="1"/>
        <rFont val="Tahoma"/>
        <family val="2"/>
      </rPr>
      <t xml:space="preserve">-1 </t>
    </r>
    <r>
      <rPr>
        <sz val="11"/>
        <color theme="1"/>
        <rFont val="ＭＳ Ｐゴシック"/>
        <family val="3"/>
        <charset val="128"/>
      </rPr>
      <t>や</t>
    </r>
    <r>
      <rPr>
        <sz val="11"/>
        <color theme="1"/>
        <rFont val="Tahoma"/>
        <family val="2"/>
      </rPr>
      <t xml:space="preserve"> -2</t>
    </r>
    <r>
      <rPr>
        <sz val="11"/>
        <color theme="1"/>
        <rFont val="ＭＳ Ｐゴシック"/>
        <family val="3"/>
        <charset val="128"/>
      </rPr>
      <t>、以降の数値は過去の値を表示する。</t>
    </r>
    <rPh sb="5" eb="7">
      <t>ゲンザイ</t>
    </rPh>
    <rPh sb="8" eb="10">
      <t>スウチ</t>
    </rPh>
    <rPh sb="23" eb="25">
      <t>イコウ</t>
    </rPh>
    <rPh sb="26" eb="28">
      <t>スウチ</t>
    </rPh>
    <rPh sb="29" eb="31">
      <t>カコ</t>
    </rPh>
    <rPh sb="32" eb="33">
      <t>アタイ</t>
    </rPh>
    <rPh sb="34" eb="36">
      <t>ヒョウジ</t>
    </rPh>
    <phoneticPr fontId="16"/>
  </si>
  <si>
    <r>
      <t xml:space="preserve">A5C </t>
    </r>
    <r>
      <rPr>
        <sz val="11"/>
        <color theme="1"/>
        <rFont val="ＭＳ Ｐゴシック"/>
        <family val="3"/>
        <charset val="128"/>
      </rPr>
      <t>から</t>
    </r>
    <r>
      <rPr>
        <sz val="11"/>
        <color theme="1"/>
        <rFont val="Tahoma"/>
        <family val="2"/>
      </rPr>
      <t xml:space="preserve"> 5 </t>
    </r>
    <r>
      <rPr>
        <sz val="11"/>
        <color theme="1"/>
        <rFont val="ＭＳ Ｐゴシック"/>
        <family val="3"/>
        <charset val="128"/>
      </rPr>
      <t>への変更、</t>
    </r>
    <r>
      <rPr>
        <sz val="11"/>
        <color theme="1"/>
        <rFont val="Tahoma"/>
        <family val="2"/>
      </rPr>
      <t xml:space="preserve">TRUE </t>
    </r>
    <r>
      <rPr>
        <sz val="11"/>
        <color theme="1"/>
        <rFont val="ＭＳ Ｐゴシック"/>
        <family val="3"/>
        <charset val="128"/>
      </rPr>
      <t>から</t>
    </r>
    <r>
      <rPr>
        <sz val="11"/>
        <color theme="1"/>
        <rFont val="Tahoma"/>
        <family val="2"/>
      </rPr>
      <t xml:space="preserve"> FALSE </t>
    </r>
    <r>
      <rPr>
        <sz val="11"/>
        <color theme="1"/>
        <rFont val="ＭＳ Ｐゴシック"/>
        <family val="3"/>
        <charset val="128"/>
      </rPr>
      <t>の変更にて、つなぎ足でなくなり、</t>
    </r>
    <r>
      <rPr>
        <sz val="11"/>
        <color theme="1"/>
        <rFont val="Tahoma"/>
        <family val="2"/>
      </rPr>
      <t>False</t>
    </r>
    <r>
      <rPr>
        <sz val="11"/>
        <color theme="1"/>
        <rFont val="ＭＳ Ｐゴシック"/>
        <family val="3"/>
        <charset val="128"/>
      </rPr>
      <t>にてバーの終値を次のバーに繋げない。</t>
    </r>
    <rPh sb="11" eb="13">
      <t>ヘンコウ</t>
    </rPh>
    <rPh sb="29" eb="31">
      <t>ヘンコウ</t>
    </rPh>
    <rPh sb="37" eb="38">
      <t>アシ</t>
    </rPh>
    <rPh sb="54" eb="56">
      <t>オワリネ</t>
    </rPh>
    <rPh sb="57" eb="58">
      <t>ツギ</t>
    </rPh>
    <rPh sb="62" eb="63">
      <t>ツナ</t>
    </rPh>
    <phoneticPr fontId="16"/>
  </si>
  <si>
    <r>
      <t xml:space="preserve">“D” </t>
    </r>
    <r>
      <rPr>
        <sz val="11"/>
        <color theme="1"/>
        <rFont val="ＭＳ Ｐゴシック"/>
        <family val="3"/>
        <charset val="128"/>
      </rPr>
      <t>では</t>
    </r>
    <r>
      <rPr>
        <sz val="11"/>
        <color theme="1"/>
        <rFont val="Tahoma"/>
        <family val="2"/>
      </rPr>
      <t>CQG</t>
    </r>
    <r>
      <rPr>
        <sz val="11"/>
        <color theme="1"/>
        <rFont val="ＭＳ Ｐゴシック"/>
        <family val="3"/>
        <charset val="128"/>
      </rPr>
      <t>形式の価格表示、</t>
    </r>
    <r>
      <rPr>
        <sz val="11"/>
        <color theme="1"/>
        <rFont val="Tahoma"/>
        <family val="2"/>
      </rPr>
      <t xml:space="preserve"> “T” </t>
    </r>
    <r>
      <rPr>
        <sz val="11"/>
        <color theme="1"/>
        <rFont val="ＭＳ Ｐゴシック"/>
        <family val="3"/>
        <charset val="128"/>
      </rPr>
      <t>では小数点表示。</t>
    </r>
    <rPh sb="9" eb="11">
      <t>ケイシキ</t>
    </rPh>
    <rPh sb="12" eb="14">
      <t>カカク</t>
    </rPh>
    <rPh sb="14" eb="16">
      <t>ヒョウジ</t>
    </rPh>
    <rPh sb="24" eb="27">
      <t>ショウスウテン</t>
    </rPh>
    <rPh sb="27" eb="29">
      <t>ヒョウジ</t>
    </rPh>
    <phoneticPr fontId="16"/>
  </si>
  <si>
    <r>
      <rPr>
        <sz val="11"/>
        <color theme="1"/>
        <rFont val="ＭＳ Ｐゴシック"/>
        <family val="3"/>
        <charset val="128"/>
      </rPr>
      <t>カスタムセッションと</t>
    </r>
    <r>
      <rPr>
        <sz val="11"/>
        <color theme="1"/>
        <rFont val="Tahoma"/>
        <family val="2"/>
      </rPr>
      <t>BATS</t>
    </r>
    <r>
      <rPr>
        <sz val="11"/>
        <color theme="1"/>
        <rFont val="ＭＳ Ｐゴシック"/>
        <family val="3"/>
        <charset val="128"/>
      </rPr>
      <t>フィルターの例は以下ご参照ください。</t>
    </r>
    <rPh sb="20" eb="21">
      <t>レイ</t>
    </rPh>
    <rPh sb="22" eb="24">
      <t>イカ</t>
    </rPh>
    <rPh sb="25" eb="27">
      <t>サンショウ</t>
    </rPh>
    <phoneticPr fontId="16"/>
  </si>
  <si>
    <r>
      <t>"</t>
    </r>
    <r>
      <rPr>
        <sz val="11"/>
        <color theme="1"/>
        <rFont val="ＭＳ Ｐゴシック"/>
        <family val="3"/>
        <charset val="128"/>
      </rPr>
      <t>カスタムセッション名</t>
    </r>
    <r>
      <rPr>
        <sz val="11"/>
        <color theme="1"/>
        <rFont val="Tahoma"/>
        <family val="2"/>
      </rPr>
      <t>"</t>
    </r>
    <r>
      <rPr>
        <sz val="11"/>
        <color theme="1"/>
        <rFont val="ＭＳ Ｐゴシック"/>
        <family val="3"/>
        <charset val="128"/>
      </rPr>
      <t>　は</t>
    </r>
    <r>
      <rPr>
        <sz val="11"/>
        <color theme="1"/>
        <rFont val="Tahoma"/>
        <family val="2"/>
      </rPr>
      <t xml:space="preserve">CQG </t>
    </r>
    <r>
      <rPr>
        <sz val="11"/>
        <color theme="1"/>
        <rFont val="ＭＳ Ｐゴシック"/>
        <family val="3"/>
        <charset val="128"/>
      </rPr>
      <t>にて作成した名前となります。</t>
    </r>
    <rPh sb="10" eb="11">
      <t>メイ</t>
    </rPh>
    <rPh sb="20" eb="22">
      <t>サクセイ</t>
    </rPh>
    <rPh sb="24" eb="26">
      <t>ナマエ</t>
    </rPh>
    <phoneticPr fontId="16"/>
  </si>
  <si>
    <r>
      <t xml:space="preserve">"B" </t>
    </r>
    <r>
      <rPr>
        <sz val="11"/>
        <color theme="1"/>
        <rFont val="ＭＳ Ｐゴシック"/>
        <family val="3"/>
        <charset val="128"/>
      </rPr>
      <t>は銘柄情報のフィルターです。買気配（BIDS)は</t>
    </r>
    <r>
      <rPr>
        <b/>
        <sz val="11"/>
        <color rgb="FFFF0000"/>
        <rFont val="ＭＳ Ｐゴシック"/>
        <family val="3"/>
        <charset val="128"/>
      </rPr>
      <t>B</t>
    </r>
    <r>
      <rPr>
        <sz val="11"/>
        <color theme="1"/>
        <rFont val="ＭＳ Ｐゴシック"/>
        <family val="3"/>
        <charset val="128"/>
      </rPr>
      <t>、売気配（ASKS)は</t>
    </r>
    <r>
      <rPr>
        <b/>
        <sz val="11"/>
        <color rgb="FFFF0000"/>
        <rFont val="ＭＳ Ｐゴシック"/>
        <family val="3"/>
        <charset val="128"/>
      </rPr>
      <t>A</t>
    </r>
    <r>
      <rPr>
        <sz val="11"/>
        <color theme="1"/>
        <rFont val="ＭＳ Ｐゴシック"/>
        <family val="3"/>
        <charset val="128"/>
      </rPr>
      <t xml:space="preserve"> となり、約定（TRADES)は</t>
    </r>
    <r>
      <rPr>
        <b/>
        <sz val="11"/>
        <color rgb="FFFF0000"/>
        <rFont val="ＭＳ Ｐゴシック"/>
        <family val="3"/>
        <charset val="128"/>
      </rPr>
      <t>T</t>
    </r>
    <r>
      <rPr>
        <sz val="11"/>
        <color theme="1"/>
        <rFont val="ＭＳ Ｐゴシック"/>
        <family val="3"/>
        <charset val="128"/>
      </rPr>
      <t>となります。</t>
    </r>
    <r>
      <rPr>
        <sz val="11"/>
        <color theme="1"/>
        <rFont val="Tahoma"/>
        <family val="2"/>
      </rPr>
      <t/>
    </r>
    <rPh sb="5" eb="7">
      <t>メイガラ</t>
    </rPh>
    <rPh sb="7" eb="9">
      <t>ジョウホウ</t>
    </rPh>
    <rPh sb="18" eb="21">
      <t>カイケハイ</t>
    </rPh>
    <rPh sb="30" eb="33">
      <t>ウリケハイ</t>
    </rPh>
    <rPh sb="46" eb="48">
      <t>ヤクジョウ</t>
    </rPh>
    <phoneticPr fontId="16"/>
  </si>
  <si>
    <t>詳細はアドバンス機能サポートページ(英語)を参照ください。</t>
    <rPh sb="0" eb="2">
      <t>ショウサイ</t>
    </rPh>
    <rPh sb="8" eb="10">
      <t>キノウ</t>
    </rPh>
    <rPh sb="18" eb="20">
      <t>エイゴ</t>
    </rPh>
    <rPh sb="22" eb="24">
      <t>サンショウ</t>
    </rPh>
    <phoneticPr fontId="16"/>
  </si>
  <si>
    <t>免責事項</t>
    <rPh sb="0" eb="2">
      <t>メンセキ</t>
    </rPh>
    <rPh sb="2" eb="4">
      <t>ジコウ</t>
    </rPh>
    <phoneticPr fontId="16"/>
  </si>
  <si>
    <t>制限</t>
    <rPh sb="0" eb="2">
      <t>セイゲン</t>
    </rPh>
    <phoneticPr fontId="16"/>
  </si>
  <si>
    <r>
      <t>CQG</t>
    </r>
    <r>
      <rPr>
        <sz val="11"/>
        <rFont val="ＭＳ Ｐゴシック"/>
        <family val="3"/>
        <charset val="128"/>
      </rPr>
      <t>では</t>
    </r>
    <r>
      <rPr>
        <sz val="11"/>
        <rFont val="Tahoma"/>
        <family val="2"/>
        <charset val="204"/>
      </rPr>
      <t>CQG DDS</t>
    </r>
    <r>
      <rPr>
        <sz val="11"/>
        <rFont val="ＭＳ Ｐゴシック"/>
        <family val="3"/>
        <charset val="128"/>
      </rPr>
      <t xml:space="preserve">のリアルタイム機能を使用した価格取得の方法、それに関連した情報のサンプルとしてのみ提供され、ここに記されたサンプルコードの機能を保障しません
</t>
    </r>
    <phoneticPr fontId="16"/>
  </si>
  <si>
    <r>
      <t>CQG Integrated Client</t>
    </r>
    <r>
      <rPr>
        <sz val="11"/>
        <rFont val="ＭＳ Ｐゴシック"/>
        <family val="3"/>
        <charset val="128"/>
      </rPr>
      <t>より提供されたいかなるデータはこのスプレッドシート内もしくは現在使用しているこの</t>
    </r>
    <r>
      <rPr>
        <sz val="11"/>
        <rFont val="Tahoma"/>
        <family val="2"/>
        <charset val="204"/>
      </rPr>
      <t>PC</t>
    </r>
    <r>
      <rPr>
        <sz val="11"/>
        <rFont val="ＭＳ Ｐゴシック"/>
        <family val="3"/>
        <charset val="128"/>
      </rPr>
      <t>にて稼動しているアプリケーション内の使用に限ります。ほかの</t>
    </r>
    <r>
      <rPr>
        <sz val="11"/>
        <rFont val="Tahoma"/>
        <family val="2"/>
        <charset val="204"/>
      </rPr>
      <t>PC</t>
    </r>
    <r>
      <rPr>
        <sz val="11"/>
        <rFont val="ＭＳ Ｐゴシック"/>
        <family val="3"/>
        <charset val="128"/>
      </rPr>
      <t>へのリアルタイムでの配信はいかなる方法（物理的・電子的双方）であれ禁止します。またデータ解析の目的であったとしても他の</t>
    </r>
    <r>
      <rPr>
        <sz val="11"/>
        <rFont val="Tahoma"/>
        <family val="2"/>
        <charset val="204"/>
      </rPr>
      <t>PC</t>
    </r>
    <r>
      <rPr>
        <sz val="11"/>
        <rFont val="ＭＳ Ｐゴシック"/>
        <family val="3"/>
        <charset val="128"/>
      </rPr>
      <t xml:space="preserve">への配信は禁止されています。
これらのデータは再配信もしくは売買を禁じられています。
</t>
    </r>
    <r>
      <rPr>
        <sz val="11"/>
        <rFont val="Tahoma"/>
        <family val="2"/>
        <charset val="204"/>
      </rPr>
      <t>CQG</t>
    </r>
    <r>
      <rPr>
        <sz val="11"/>
        <rFont val="ＭＳ Ｐゴシック"/>
        <family val="3"/>
        <charset val="128"/>
      </rPr>
      <t>は一日の終わりの会計用途にのみ他の</t>
    </r>
    <r>
      <rPr>
        <sz val="11"/>
        <rFont val="Tahoma"/>
        <family val="2"/>
        <charset val="204"/>
      </rPr>
      <t>PC</t>
    </r>
    <r>
      <rPr>
        <sz val="11"/>
        <rFont val="ＭＳ Ｐゴシック"/>
        <family val="3"/>
        <charset val="128"/>
      </rPr>
      <t xml:space="preserve">へのデータ展開のラインセンスを許可します。
</t>
    </r>
    <phoneticPr fontId="16"/>
  </si>
</sst>
</file>

<file path=xl/styles.xml><?xml version="1.0" encoding="utf-8"?>
<styleSheet xmlns="http://schemas.openxmlformats.org/spreadsheetml/2006/main">
  <fonts count="23">
    <font>
      <sz val="11"/>
      <color theme="1"/>
      <name val="Tahoma"/>
      <family val="2"/>
    </font>
    <font>
      <sz val="11"/>
      <color theme="1"/>
      <name val="Calibri"/>
      <family val="2"/>
    </font>
    <font>
      <u/>
      <sz val="11"/>
      <color theme="10"/>
      <name val="Tahoma"/>
      <family val="2"/>
    </font>
    <font>
      <b/>
      <sz val="11"/>
      <color theme="3" tint="0.39997558519241921"/>
      <name val="Tahoma"/>
      <family val="2"/>
    </font>
    <font>
      <sz val="11"/>
      <color theme="3" tint="0.39994506668294322"/>
      <name val="Tahoma"/>
      <family val="2"/>
    </font>
    <font>
      <b/>
      <sz val="11"/>
      <color theme="1"/>
      <name val="Tahoma"/>
      <family val="2"/>
    </font>
    <font>
      <b/>
      <sz val="11"/>
      <color theme="4"/>
      <name val="Tahoma"/>
      <family val="2"/>
    </font>
    <font>
      <b/>
      <sz val="11"/>
      <color theme="3" tint="0.39994506668294322"/>
      <name val="Tahoma"/>
      <family val="2"/>
    </font>
    <font>
      <b/>
      <sz val="11"/>
      <color theme="3" tint="0.39991454817346722"/>
      <name val="Tahoma"/>
      <family val="2"/>
    </font>
    <font>
      <sz val="11"/>
      <color rgb="FF000000"/>
      <name val="Tahoma"/>
      <family val="2"/>
    </font>
    <font>
      <sz val="11"/>
      <color rgb="FFFF0000"/>
      <name val="Tahoma"/>
      <family val="2"/>
    </font>
    <font>
      <sz val="10"/>
      <name val="MS Sans Serif"/>
      <family val="2"/>
    </font>
    <font>
      <sz val="10"/>
      <name val="Arial"/>
      <family val="2"/>
      <charset val="204"/>
    </font>
    <font>
      <sz val="11"/>
      <name val="Tahoma"/>
      <family val="2"/>
      <charset val="204"/>
    </font>
    <font>
      <sz val="11"/>
      <color theme="1"/>
      <name val="Tahoma"/>
      <family val="2"/>
      <charset val="204"/>
    </font>
    <font>
      <b/>
      <sz val="11"/>
      <name val="Tahoma"/>
      <family val="2"/>
    </font>
    <font>
      <sz val="6"/>
      <name val="ＭＳ Ｐゴシック"/>
      <family val="3"/>
      <charset val="128"/>
    </font>
    <font>
      <b/>
      <sz val="11"/>
      <color theme="1"/>
      <name val="ＭＳ Ｐゴシック"/>
      <family val="3"/>
      <charset val="128"/>
    </font>
    <font>
      <sz val="11"/>
      <color rgb="FF000000"/>
      <name val="ＭＳ Ｐゴシック"/>
      <family val="3"/>
      <charset val="128"/>
    </font>
    <font>
      <sz val="11"/>
      <color theme="1"/>
      <name val="ＭＳ Ｐゴシック"/>
      <family val="3"/>
      <charset val="128"/>
    </font>
    <font>
      <sz val="11"/>
      <color theme="3" tint="0.39994506668294322"/>
      <name val="ＭＳ Ｐゴシック"/>
      <family val="3"/>
      <charset val="128"/>
    </font>
    <font>
      <b/>
      <sz val="11"/>
      <color rgb="FFFF0000"/>
      <name val="ＭＳ Ｐゴシック"/>
      <family val="3"/>
      <charset val="128"/>
    </font>
    <font>
      <sz val="11"/>
      <name val="ＭＳ Ｐゴシック"/>
      <family val="3"/>
      <charset val="128"/>
    </font>
  </fonts>
  <fills count="2">
    <fill>
      <patternFill patternType="none"/>
    </fill>
    <fill>
      <patternFill patternType="gray125"/>
    </fill>
  </fills>
  <borders count="1">
    <border>
      <left/>
      <right/>
      <top/>
      <bottom/>
      <diagonal/>
    </border>
  </borders>
  <cellStyleXfs count="4">
    <xf numFmtId="0" fontId="0" fillId="0" borderId="0"/>
    <xf numFmtId="0" fontId="2" fillId="0" borderId="0" applyNumberFormat="0" applyFill="0" applyBorder="0" applyAlignment="0" applyProtection="0"/>
    <xf numFmtId="0" fontId="11" fillId="0" borderId="0"/>
    <xf numFmtId="0" fontId="12" fillId="0" borderId="0"/>
  </cellStyleXfs>
  <cellXfs count="62">
    <xf numFmtId="0" fontId="0" fillId="0" borderId="0" xfId="0"/>
    <xf numFmtId="0" fontId="1" fillId="0" borderId="0" xfId="0" applyFont="1" applyAlignment="1">
      <alignment vertical="center"/>
    </xf>
    <xf numFmtId="0" fontId="3" fillId="0" borderId="0" xfId="0" applyFont="1" applyAlignment="1">
      <alignment horizontal="left" wrapText="1"/>
    </xf>
    <xf numFmtId="0" fontId="3" fillId="0" borderId="0" xfId="0" applyFont="1" applyAlignment="1">
      <alignment wrapText="1"/>
    </xf>
    <xf numFmtId="0" fontId="0" fillId="0" borderId="0" xfId="0" applyFont="1" applyAlignment="1">
      <alignment horizontal="center" wrapText="1"/>
    </xf>
    <xf numFmtId="0" fontId="6" fillId="0" borderId="0" xfId="0" applyFont="1"/>
    <xf numFmtId="0" fontId="7" fillId="0" borderId="0" xfId="0" applyFont="1"/>
    <xf numFmtId="0" fontId="5" fillId="0" borderId="0" xfId="0" applyFont="1"/>
    <xf numFmtId="0" fontId="9" fillId="0" borderId="0" xfId="0" applyFont="1" applyAlignment="1">
      <alignment horizontal="left" vertical="center" readingOrder="1"/>
    </xf>
    <xf numFmtId="0" fontId="7" fillId="0" borderId="0" xfId="0" applyFont="1" applyAlignment="1">
      <alignment horizontal="center" vertical="center" wrapText="1" readingOrder="1"/>
    </xf>
    <xf numFmtId="0" fontId="4" fillId="0" borderId="0" xfId="0" applyFont="1" applyAlignment="1">
      <alignment horizontal="center"/>
    </xf>
    <xf numFmtId="0" fontId="7" fillId="0" borderId="0" xfId="0" applyFont="1" applyAlignment="1">
      <alignment horizontal="left"/>
    </xf>
    <xf numFmtId="0" fontId="8" fillId="0" borderId="0" xfId="0" applyFont="1" applyAlignment="1">
      <alignment horizontal="left"/>
    </xf>
    <xf numFmtId="0" fontId="0" fillId="0" borderId="0" xfId="0" applyFont="1"/>
    <xf numFmtId="0" fontId="9" fillId="0" borderId="0" xfId="0" applyFont="1" applyAlignment="1">
      <alignment vertical="center"/>
    </xf>
    <xf numFmtId="0" fontId="2" fillId="0" borderId="0" xfId="1" applyFont="1" applyAlignment="1">
      <alignment horizontal="left" vertical="center"/>
    </xf>
    <xf numFmtId="0" fontId="0" fillId="0" borderId="0" xfId="0" applyFont="1" applyAlignment="1">
      <alignment horizontal="center"/>
    </xf>
    <xf numFmtId="0" fontId="0" fillId="0" borderId="0" xfId="0" applyFont="1" applyAlignment="1">
      <alignment horizontal="left"/>
    </xf>
    <xf numFmtId="0" fontId="0" fillId="0" borderId="0" xfId="0" quotePrefix="1" applyFont="1" applyAlignment="1">
      <alignment horizontal="left"/>
    </xf>
    <xf numFmtId="0" fontId="0" fillId="0" borderId="0" xfId="0" quotePrefix="1" applyFont="1" applyAlignment="1">
      <alignment horizontal="left" vertical="center" wrapText="1"/>
    </xf>
    <xf numFmtId="0" fontId="0" fillId="0" borderId="0" xfId="0" quotePrefix="1" applyFont="1"/>
    <xf numFmtId="0" fontId="0" fillId="0" borderId="0" xfId="0" applyFont="1" applyAlignment="1">
      <alignment horizontal="left"/>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xf>
    <xf numFmtId="0" fontId="7" fillId="0" borderId="0" xfId="0" applyFont="1" applyAlignment="1">
      <alignment vertical="center"/>
    </xf>
    <xf numFmtId="0" fontId="14" fillId="0" borderId="0" xfId="0" applyFont="1"/>
    <xf numFmtId="0" fontId="0" fillId="0" borderId="0" xfId="0" applyFont="1" applyAlignment="1">
      <alignment horizontal="left"/>
    </xf>
    <xf numFmtId="0" fontId="9" fillId="0" borderId="0" xfId="0" applyFont="1" applyAlignment="1">
      <alignment horizontal="left" vertical="center" wrapText="1"/>
    </xf>
    <xf numFmtId="0" fontId="2" fillId="0" borderId="0" xfId="1" applyFont="1" applyAlignment="1">
      <alignment horizontal="left" vertical="center"/>
    </xf>
    <xf numFmtId="0" fontId="0" fillId="0" borderId="0" xfId="0" applyFont="1" applyAlignment="1">
      <alignment horizontal="left" vertical="center" wrapText="1"/>
    </xf>
    <xf numFmtId="0" fontId="4"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xf>
    <xf numFmtId="0" fontId="0" fillId="0" borderId="0" xfId="0" quotePrefix="1" applyFont="1" applyAlignment="1">
      <alignment horizontal="left" vertical="center" wrapText="1"/>
    </xf>
    <xf numFmtId="0" fontId="0" fillId="0" borderId="0" xfId="0" quotePrefix="1" applyFont="1" applyAlignment="1">
      <alignment horizontal="center"/>
    </xf>
    <xf numFmtId="0" fontId="0" fillId="0" borderId="0" xfId="0" quotePrefix="1" applyAlignment="1">
      <alignment horizontal="left"/>
    </xf>
    <xf numFmtId="0" fontId="2" fillId="0" borderId="0" xfId="1" applyFont="1" applyAlignment="1">
      <alignment horizontal="left" vertical="center"/>
    </xf>
    <xf numFmtId="0" fontId="2" fillId="0" borderId="0" xfId="1" applyFont="1" applyAlignment="1">
      <alignment horizontal="left"/>
    </xf>
    <xf numFmtId="0" fontId="19"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Font="1" applyAlignment="1">
      <alignment horizontal="left"/>
    </xf>
    <xf numFmtId="0" fontId="9" fillId="0" borderId="0" xfId="0" applyFont="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0" fontId="19"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Font="1" applyAlignment="1">
      <alignment horizontal="left" wrapText="1"/>
    </xf>
    <xf numFmtId="0" fontId="15" fillId="0" borderId="0" xfId="2" applyFont="1" applyFill="1" applyBorder="1" applyAlignment="1">
      <alignment horizontal="left" vertical="top" wrapText="1"/>
    </xf>
    <xf numFmtId="0" fontId="13" fillId="0" borderId="0" xfId="2" applyFont="1" applyFill="1" applyBorder="1" applyAlignment="1">
      <alignment horizontal="left" vertical="top" wrapText="1"/>
    </xf>
    <xf numFmtId="0" fontId="13" fillId="0" borderId="0" xfId="2" applyNumberFormat="1" applyFont="1" applyFill="1" applyBorder="1" applyAlignment="1">
      <alignment horizontal="left" vertical="top" wrapText="1"/>
    </xf>
    <xf numFmtId="0" fontId="0" fillId="0" borderId="0" xfId="0" quotePrefix="1" applyFont="1" applyAlignment="1">
      <alignment horizontal="center"/>
    </xf>
    <xf numFmtId="0" fontId="19" fillId="0" borderId="0" xfId="0" applyFont="1" applyAlignment="1">
      <alignment horizontal="left" wrapText="1"/>
    </xf>
    <xf numFmtId="0" fontId="4" fillId="0" borderId="0" xfId="0" applyFont="1" applyAlignment="1">
      <alignment horizontal="center"/>
    </xf>
    <xf numFmtId="0" fontId="3" fillId="0" borderId="0" xfId="0" applyFont="1" applyAlignment="1">
      <alignment horizontal="center" wrapText="1"/>
    </xf>
    <xf numFmtId="0" fontId="19" fillId="0" borderId="0" xfId="0" applyFont="1" applyAlignment="1">
      <alignment horizontal="left" shrinkToFit="1"/>
    </xf>
    <xf numFmtId="0" fontId="0" fillId="0" borderId="0" xfId="0" applyFont="1" applyAlignment="1">
      <alignment horizontal="left" shrinkToFit="1"/>
    </xf>
    <xf numFmtId="0" fontId="0" fillId="0" borderId="0" xfId="0" quotePrefix="1" applyFont="1" applyAlignment="1">
      <alignment horizontal="left" vertical="center" wrapText="1"/>
    </xf>
    <xf numFmtId="0" fontId="0" fillId="0" borderId="0" xfId="0" quotePrefix="1" applyAlignment="1">
      <alignment horizontal="left" vertical="center" wrapText="1"/>
    </xf>
  </cellXfs>
  <cellStyles count="4">
    <cellStyle name="Hyperlink"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volatileDependencies.xml><?xml version="1.0" encoding="utf-8"?>
<volTypes xmlns="http://schemas.openxmlformats.org/spreadsheetml/2006/main">
  <volType type="realTimeData">
    <main first="cqg.rtd">
      <tp t="e">
        <v>#N/A</v>
        <stp/>
        <stp>ContractData</stp>
        <stp>CLE[-2]</stp>
        <stp>Close</stp>
        <tr r="B65" s="4"/>
        <tr r="B61" s="1"/>
      </tp>
      <tp t="e">
        <v>#N/A</v>
        <stp/>
        <stp>ContractData</stp>
        <stp>CLE[-3]</stp>
        <stp>Close</stp>
        <stp/>
        <stp/>
        <stp>M</stp>
        <tr r="B71" s="4"/>
        <tr r="B67" s="1"/>
      </tp>
      <tp t="e">
        <v>#N/A</v>
        <stp/>
        <stp>StudyData</stp>
        <stp>CLE</stp>
        <stp>VolOI</stp>
        <stp/>
        <stp>Vol</stp>
        <stp>D</stp>
        <stp>-6</stp>
        <tr r="B77" s="4"/>
        <tr r="B73" s="1"/>
      </tp>
      <tp t="e">
        <v>#N/A</v>
        <stp/>
        <stp>ContractData</stp>
        <stp>EP</stp>
        <stp>LastQuoteToday</stp>
        <tr r="K23" s="4"/>
        <tr r="H42" s="4"/>
        <tr r="J23" s="1"/>
        <tr r="H42" s="1"/>
      </tp>
      <tp t="e">
        <v>#N/A</v>
        <stp/>
        <stp>StudyData</stp>
        <stp>Close(CLE) when (LocalHour(CLE)=10 and LocalMinute(CLE)=15)</stp>
        <stp>Bar</stp>
        <stp/>
        <stp>Close</stp>
        <stp>5</stp>
        <tr r="B86" s="4"/>
        <tr r="B82" s="1"/>
      </tp>
      <tp t="e">
        <v>#N/A</v>
        <stp/>
        <stp>StudyData</stp>
        <stp>CLE</stp>
        <stp>RSI</stp>
        <stp>InputChoice=Close,Period=9</stp>
        <stp>RSI</stp>
        <tr r="B80" s="4"/>
        <tr r="B76" s="1"/>
      </tp>
      <tp t="e">
        <v>#N/A</v>
        <stp/>
        <stp>StudyData</stp>
        <stp>CLE[-3]</stp>
        <stp>Bar</stp>
        <stp/>
        <stp>Close</stp>
        <stp>M</stp>
        <tr r="B74" s="4"/>
        <tr r="B70" s="1"/>
      </tp>
      <tp t="e">
        <v>#N/A</v>
        <stp/>
        <stp>StudyData</stp>
        <stp>B.cqg.ADXHigh(EP,Period=13,Threshold=25)</stp>
        <stp>Bar</stp>
        <stp/>
        <stp>Close</stp>
        <stp>15</stp>
        <stp>0</stp>
        <stp>all</stp>
        <stp/>
        <stp/>
        <stp>True</stp>
        <tr r="B92" s="4"/>
        <tr r="B88" s="1"/>
      </tp>
      <tp t="e">
        <v>#N/A</v>
        <stp/>
        <stp>ContractData</stp>
        <stp>CLE</stp>
        <stp>Close</stp>
        <stp/>
        <stp/>
        <stp>M</stp>
        <tr r="B68" s="4"/>
        <tr r="B64" s="1"/>
      </tp>
      <tp t="e">
        <v>#N/A</v>
        <stp/>
        <stp>ContractData</stp>
        <stp>CLE</stp>
        <stp>Close</stp>
        <tr r="B59" s="4"/>
        <tr r="B55" s="1"/>
      </tp>
      <tp t="e">
        <v>#N/A</v>
        <stp/>
        <stp>StudyData</stp>
        <stp>Close(CLE) When (LocalYear(CLE)=2011 and LocalMonth(CLE)=9 and LocalDay(CLE)=23)</stp>
        <stp>Bar</stp>
        <stp/>
        <stp>Close</stp>
        <stp>D</stp>
        <tr r="B89" s="4"/>
        <tr r="B85" s="1"/>
      </tp>
      <tp t="e">
        <v>#N/A</v>
        <stp/>
        <stp>ContractData</stp>
        <stp>CLE?1</stp>
        <stp>Close</stp>
        <tr r="B62" s="4"/>
        <tr r="B58" s="1"/>
      </tp>
    </main>
  </volType>
</volTypes>
</file>

<file path=xl/_rels/workbook.xml.rels><?xml version="1.0" encoding="UTF-8" standalone="yes"?>
<Relationships xmlns="http://schemas.openxmlformats.org/package/2006/relationships"><Relationship Id="rId8" Type="http://schemas.openxmlformats.org/officeDocument/2006/relationships/volatileDependencies" Target="volatileDependenci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qg.com/Advanced-Features-Support.aspx" TargetMode="External"/><Relationship Id="rId2" Type="http://schemas.openxmlformats.org/officeDocument/2006/relationships/hyperlink" Target="http://news.cqg.com/commentary/hartle-flow/" TargetMode="External"/><Relationship Id="rId1" Type="http://schemas.openxmlformats.org/officeDocument/2006/relationships/hyperlink" Target="http://www.cqg.com/Market-Data/CQG-RTD-Excel.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qg.com/Advanced-Features-Support.aspx" TargetMode="External"/><Relationship Id="rId2" Type="http://schemas.openxmlformats.org/officeDocument/2006/relationships/hyperlink" Target="http://news.cqg.com/commentary/hartle-flow/" TargetMode="External"/><Relationship Id="rId1" Type="http://schemas.openxmlformats.org/officeDocument/2006/relationships/hyperlink" Target="http://www.cqg.com/Market-Data/CQG-RTD-Excel.asp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Q142"/>
  <sheetViews>
    <sheetView tabSelected="1" topLeftCell="A112" workbookViewId="0">
      <selection activeCell="B136" sqref="B136:P140"/>
    </sheetView>
  </sheetViews>
  <sheetFormatPr defaultColWidth="8.75" defaultRowHeight="14.25"/>
  <cols>
    <col min="1" max="8" width="8.75" style="13"/>
    <col min="9" max="9" width="11" style="13" customWidth="1"/>
    <col min="10" max="16384" width="8.75" style="13"/>
  </cols>
  <sheetData>
    <row r="2" spans="2:13">
      <c r="B2" s="7" t="s">
        <v>77</v>
      </c>
    </row>
    <row r="4" spans="2:13" ht="15" customHeight="1">
      <c r="B4" s="44" t="s">
        <v>78</v>
      </c>
      <c r="C4" s="44"/>
      <c r="D4" s="44"/>
      <c r="E4" s="44"/>
      <c r="F4" s="44"/>
      <c r="G4" s="44"/>
      <c r="H4" s="44"/>
      <c r="I4" s="44"/>
      <c r="J4" s="44"/>
      <c r="K4" s="44"/>
      <c r="L4" s="44"/>
      <c r="M4" s="44"/>
    </row>
    <row r="5" spans="2:13">
      <c r="B5" s="44"/>
      <c r="C5" s="44"/>
      <c r="D5" s="44"/>
      <c r="E5" s="44"/>
      <c r="F5" s="44"/>
      <c r="G5" s="44"/>
      <c r="H5" s="44"/>
      <c r="I5" s="44"/>
      <c r="J5" s="44"/>
      <c r="K5" s="44"/>
      <c r="L5" s="44"/>
      <c r="M5" s="44"/>
    </row>
    <row r="6" spans="2:13">
      <c r="B6" s="44"/>
      <c r="C6" s="44"/>
      <c r="D6" s="44"/>
      <c r="E6" s="44"/>
      <c r="F6" s="44"/>
      <c r="G6" s="44"/>
      <c r="H6" s="44"/>
      <c r="I6" s="44"/>
      <c r="J6" s="44"/>
      <c r="K6" s="44"/>
      <c r="L6" s="44"/>
      <c r="M6" s="44"/>
    </row>
    <row r="7" spans="2:13">
      <c r="B7" s="44"/>
      <c r="C7" s="44"/>
      <c r="D7" s="44"/>
      <c r="E7" s="44"/>
      <c r="F7" s="44"/>
      <c r="G7" s="44"/>
      <c r="H7" s="44"/>
      <c r="I7" s="44"/>
      <c r="J7" s="44"/>
      <c r="K7" s="44"/>
      <c r="L7" s="44"/>
      <c r="M7" s="44"/>
    </row>
    <row r="8" spans="2:13" ht="15" customHeight="1">
      <c r="B8" s="44" t="s">
        <v>79</v>
      </c>
      <c r="C8" s="44"/>
      <c r="D8" s="44"/>
      <c r="E8" s="44"/>
      <c r="F8" s="44"/>
      <c r="G8" s="44"/>
      <c r="H8" s="44"/>
      <c r="I8" s="44"/>
      <c r="J8" s="44"/>
      <c r="K8" s="44"/>
      <c r="L8" s="44"/>
      <c r="M8" s="44"/>
    </row>
    <row r="9" spans="2:13">
      <c r="B9" s="44"/>
      <c r="C9" s="44"/>
      <c r="D9" s="44"/>
      <c r="E9" s="44"/>
      <c r="F9" s="44"/>
      <c r="G9" s="44"/>
      <c r="H9" s="44"/>
      <c r="I9" s="44"/>
      <c r="J9" s="44"/>
      <c r="K9" s="44"/>
      <c r="L9" s="44"/>
      <c r="M9" s="44"/>
    </row>
    <row r="10" spans="2:13">
      <c r="B10" s="44"/>
      <c r="C10" s="44"/>
      <c r="D10" s="44"/>
      <c r="E10" s="44"/>
      <c r="F10" s="44"/>
      <c r="G10" s="44"/>
      <c r="H10" s="44"/>
      <c r="I10" s="44"/>
      <c r="J10" s="44"/>
      <c r="K10" s="44"/>
      <c r="L10" s="44"/>
      <c r="M10" s="44"/>
    </row>
    <row r="11" spans="2:13">
      <c r="B11" s="44"/>
      <c r="C11" s="44"/>
      <c r="D11" s="44"/>
      <c r="E11" s="44"/>
      <c r="F11" s="44"/>
      <c r="G11" s="44"/>
      <c r="H11" s="44"/>
      <c r="I11" s="44"/>
      <c r="J11" s="44"/>
      <c r="K11" s="44"/>
      <c r="L11" s="44"/>
      <c r="M11" s="44"/>
    </row>
    <row r="12" spans="2:13">
      <c r="B12" s="45" t="s">
        <v>80</v>
      </c>
      <c r="C12" s="46"/>
      <c r="D12" s="46"/>
      <c r="E12" s="46"/>
      <c r="F12" s="46"/>
      <c r="G12" s="46"/>
      <c r="H12" s="46"/>
      <c r="I12" s="46"/>
      <c r="J12" s="28"/>
      <c r="K12" s="28"/>
      <c r="L12" s="28"/>
      <c r="M12" s="28"/>
    </row>
    <row r="13" spans="2:13">
      <c r="B13" s="37" t="s">
        <v>0</v>
      </c>
      <c r="C13" s="37"/>
      <c r="D13" s="37"/>
      <c r="E13" s="37"/>
      <c r="F13" s="37"/>
      <c r="G13" s="37"/>
    </row>
    <row r="14" spans="2:13">
      <c r="B14" s="29"/>
      <c r="C14" s="29"/>
      <c r="D14" s="29"/>
      <c r="E14" s="29"/>
      <c r="F14" s="29"/>
      <c r="G14" s="29"/>
    </row>
    <row r="15" spans="2:13">
      <c r="B15" s="47" t="s">
        <v>81</v>
      </c>
      <c r="C15" s="43"/>
      <c r="D15" s="43"/>
      <c r="E15" s="43"/>
      <c r="F15" s="43"/>
      <c r="G15" s="43"/>
      <c r="H15" s="43"/>
      <c r="I15" s="43"/>
    </row>
    <row r="16" spans="2:13" ht="14.25" customHeight="1">
      <c r="B16" s="38" t="s">
        <v>12</v>
      </c>
      <c r="C16" s="38"/>
      <c r="D16" s="38"/>
      <c r="E16" s="38"/>
      <c r="F16" s="38"/>
      <c r="G16" s="29"/>
    </row>
    <row r="17" spans="1:14">
      <c r="B17" s="14"/>
    </row>
    <row r="18" spans="1:14" ht="15" customHeight="1">
      <c r="B18" s="39" t="s">
        <v>82</v>
      </c>
      <c r="C18" s="40"/>
      <c r="D18" s="40"/>
      <c r="E18" s="40"/>
      <c r="F18" s="40"/>
      <c r="G18" s="40"/>
      <c r="H18" s="40"/>
      <c r="I18" s="40"/>
      <c r="J18" s="40"/>
      <c r="K18" s="40"/>
      <c r="L18" s="40"/>
      <c r="M18" s="40"/>
    </row>
    <row r="19" spans="1:14" ht="15" customHeight="1">
      <c r="B19" s="40"/>
      <c r="C19" s="40"/>
      <c r="D19" s="40"/>
      <c r="E19" s="40"/>
      <c r="F19" s="40"/>
      <c r="G19" s="40"/>
      <c r="H19" s="40"/>
      <c r="I19" s="40"/>
      <c r="J19" s="40"/>
      <c r="K19" s="40"/>
      <c r="L19" s="40"/>
      <c r="M19" s="40"/>
    </row>
    <row r="20" spans="1:14" ht="15">
      <c r="A20" s="1"/>
    </row>
    <row r="21" spans="1:14">
      <c r="B21" s="48" t="s">
        <v>83</v>
      </c>
      <c r="C21" s="43"/>
      <c r="D21" s="43"/>
      <c r="E21" s="43"/>
      <c r="F21" s="43"/>
      <c r="G21" s="43"/>
      <c r="H21" s="43"/>
      <c r="I21" s="43"/>
      <c r="J21" s="43"/>
      <c r="K21" s="43"/>
      <c r="L21" s="43"/>
      <c r="M21" s="43"/>
    </row>
    <row r="23" spans="1:14">
      <c r="B23" s="49" t="s">
        <v>84</v>
      </c>
      <c r="C23" s="49"/>
      <c r="D23" s="49"/>
      <c r="E23" s="49"/>
      <c r="F23" s="49"/>
      <c r="G23" s="49"/>
      <c r="H23" s="49"/>
      <c r="I23" s="49"/>
      <c r="J23" s="49"/>
      <c r="K23" s="5">
        <f>RTD("cqg.rtd", ,"ContractData", "EP", "LastQuoteToday")</f>
        <v>1395</v>
      </c>
    </row>
    <row r="25" spans="1:14" ht="14.25" customHeight="1">
      <c r="B25" t="s">
        <v>85</v>
      </c>
      <c r="G25" s="42" t="s">
        <v>86</v>
      </c>
      <c r="H25" s="50"/>
      <c r="I25" s="50"/>
      <c r="J25" s="50"/>
      <c r="K25" s="50"/>
      <c r="L25" s="50"/>
      <c r="M25" s="50"/>
    </row>
    <row r="26" spans="1:14">
      <c r="G26" s="50"/>
      <c r="H26" s="50"/>
      <c r="I26" s="50"/>
      <c r="J26" s="50"/>
      <c r="K26" s="50"/>
      <c r="L26" s="50"/>
      <c r="M26" s="50"/>
    </row>
    <row r="27" spans="1:14" ht="27.6" customHeight="1">
      <c r="G27" s="50"/>
      <c r="H27" s="50"/>
      <c r="I27" s="50"/>
      <c r="J27" s="50"/>
      <c r="K27" s="50"/>
      <c r="L27" s="50"/>
      <c r="M27" s="50"/>
    </row>
    <row r="29" spans="1:14" ht="14.25" hidden="1" customHeight="1">
      <c r="G29" s="30"/>
      <c r="H29" s="30"/>
      <c r="I29" s="30"/>
      <c r="J29" s="30"/>
      <c r="K29" s="30"/>
      <c r="L29" s="30"/>
      <c r="M29" s="30"/>
    </row>
    <row r="30" spans="1:14" hidden="1">
      <c r="G30" s="30"/>
      <c r="H30" s="30"/>
      <c r="I30" s="30"/>
      <c r="J30" s="30"/>
      <c r="K30" s="30"/>
      <c r="L30" s="30"/>
      <c r="M30" s="30"/>
    </row>
    <row r="31" spans="1:14" ht="14.25" customHeight="1">
      <c r="G31" s="41" t="s">
        <v>87</v>
      </c>
      <c r="H31" s="40"/>
      <c r="I31" s="40"/>
      <c r="J31" s="40"/>
      <c r="K31" s="40"/>
      <c r="L31" s="40"/>
      <c r="M31" s="40"/>
      <c r="N31" s="40"/>
    </row>
    <row r="33" spans="2:13">
      <c r="G33" t="s">
        <v>88</v>
      </c>
    </row>
    <row r="35" spans="2:13" ht="14.25" customHeight="1">
      <c r="G35" s="42" t="s">
        <v>89</v>
      </c>
      <c r="H35" s="42"/>
      <c r="I35" s="42"/>
      <c r="J35" s="42"/>
      <c r="K35" s="42"/>
      <c r="L35" s="42"/>
      <c r="M35" s="42"/>
    </row>
    <row r="37" spans="2:13">
      <c r="B37" s="55" t="s">
        <v>90</v>
      </c>
      <c r="C37" s="50"/>
      <c r="D37" s="50"/>
      <c r="E37" s="50"/>
      <c r="F37" s="50"/>
      <c r="G37" s="50"/>
      <c r="H37" s="50"/>
      <c r="I37" s="50"/>
      <c r="J37" s="50"/>
      <c r="K37" s="50"/>
      <c r="L37" s="50"/>
      <c r="M37" s="50"/>
    </row>
    <row r="38" spans="2:13">
      <c r="B38" s="50"/>
      <c r="C38" s="50"/>
      <c r="D38" s="50"/>
      <c r="E38" s="50"/>
      <c r="F38" s="50"/>
      <c r="G38" s="50"/>
      <c r="H38" s="50"/>
      <c r="I38" s="50"/>
      <c r="J38" s="50"/>
      <c r="K38" s="50"/>
      <c r="L38" s="50"/>
      <c r="M38" s="50"/>
    </row>
    <row r="40" spans="2:13">
      <c r="B40" s="47" t="s">
        <v>91</v>
      </c>
      <c r="C40" s="43"/>
      <c r="D40" s="31" t="s">
        <v>6</v>
      </c>
      <c r="E40" s="56" t="s">
        <v>7</v>
      </c>
      <c r="F40" s="56"/>
      <c r="G40" s="31"/>
      <c r="H40" s="31" t="s">
        <v>93</v>
      </c>
      <c r="I40" s="16"/>
    </row>
    <row r="41" spans="2:13">
      <c r="B41" s="47" t="s">
        <v>92</v>
      </c>
      <c r="C41" s="43"/>
      <c r="D41" s="43"/>
      <c r="E41" s="43"/>
      <c r="F41" s="43"/>
      <c r="G41" s="43"/>
      <c r="H41" s="43"/>
      <c r="I41" s="16"/>
    </row>
    <row r="42" spans="2:13" ht="14.25" customHeight="1">
      <c r="B42" s="57" t="s">
        <v>45</v>
      </c>
      <c r="C42" s="57"/>
      <c r="D42" s="57"/>
      <c r="E42" s="57"/>
      <c r="F42" s="57"/>
      <c r="G42" s="4"/>
      <c r="H42" s="3">
        <f>RTD("cqg.rtd",,"ContractData", D40, E40)</f>
        <v>1395</v>
      </c>
    </row>
    <row r="43" spans="2:13" ht="14.25" customHeight="1">
      <c r="D43" s="2"/>
      <c r="E43" s="2"/>
      <c r="F43" s="2"/>
      <c r="G43" s="2"/>
      <c r="H43" s="2"/>
    </row>
    <row r="44" spans="2:13" ht="14.25" customHeight="1">
      <c r="B44" s="55" t="s">
        <v>94</v>
      </c>
      <c r="C44" s="55"/>
      <c r="D44" s="55"/>
      <c r="E44" s="55"/>
      <c r="F44" s="55"/>
      <c r="G44" s="55"/>
      <c r="H44" s="55"/>
      <c r="I44" s="55"/>
      <c r="J44" s="55"/>
      <c r="K44" s="55"/>
      <c r="L44" s="55"/>
      <c r="M44" s="55"/>
    </row>
    <row r="45" spans="2:13">
      <c r="B45" s="55"/>
      <c r="C45" s="55"/>
      <c r="D45" s="55"/>
      <c r="E45" s="55"/>
      <c r="F45" s="55"/>
      <c r="G45" s="55"/>
      <c r="H45" s="55"/>
      <c r="I45" s="55"/>
      <c r="J45" s="55"/>
      <c r="K45" s="55"/>
      <c r="L45" s="55"/>
      <c r="M45" s="55"/>
    </row>
    <row r="46" spans="2:13">
      <c r="B46" s="55"/>
      <c r="C46" s="55"/>
      <c r="D46" s="55"/>
      <c r="E46" s="55"/>
      <c r="F46" s="55"/>
      <c r="G46" s="55"/>
      <c r="H46" s="55"/>
      <c r="I46" s="55"/>
      <c r="J46" s="55"/>
      <c r="K46" s="55"/>
      <c r="L46" s="55"/>
      <c r="M46" s="55"/>
    </row>
    <row r="47" spans="2:13">
      <c r="B47" s="55"/>
      <c r="C47" s="55"/>
      <c r="D47" s="55"/>
      <c r="E47" s="55"/>
      <c r="F47" s="55"/>
      <c r="G47" s="55"/>
      <c r="H47" s="55"/>
      <c r="I47" s="55"/>
      <c r="J47" s="55"/>
      <c r="K47" s="55"/>
      <c r="L47" s="55"/>
      <c r="M47" s="55"/>
    </row>
    <row r="49" spans="2:16" ht="14.25" customHeight="1">
      <c r="B49" s="40" t="s">
        <v>50</v>
      </c>
      <c r="C49" s="40"/>
      <c r="D49" s="40"/>
      <c r="E49" s="40"/>
      <c r="F49" s="40"/>
      <c r="G49" s="40"/>
      <c r="H49" s="40"/>
      <c r="I49" s="40"/>
      <c r="J49" s="40"/>
      <c r="K49" s="40"/>
      <c r="L49" s="40"/>
      <c r="M49" s="40"/>
      <c r="N49" s="32"/>
      <c r="O49" s="32"/>
      <c r="P49" s="32"/>
    </row>
    <row r="50" spans="2:16" ht="14.25" customHeight="1">
      <c r="B50" s="40"/>
      <c r="C50" s="40"/>
      <c r="D50" s="40"/>
      <c r="E50" s="40"/>
      <c r="F50" s="40"/>
      <c r="G50" s="40"/>
      <c r="H50" s="40"/>
      <c r="I50" s="40"/>
      <c r="J50" s="40"/>
      <c r="K50" s="40"/>
      <c r="L50" s="40"/>
      <c r="M50" s="40"/>
      <c r="N50" s="32"/>
      <c r="O50" s="32"/>
      <c r="P50" s="32"/>
    </row>
    <row r="51" spans="2:16" ht="14.25" customHeight="1">
      <c r="B51" s="39" t="s">
        <v>95</v>
      </c>
      <c r="C51" s="40"/>
      <c r="D51" s="40"/>
      <c r="E51" s="40"/>
      <c r="F51" s="40"/>
      <c r="G51" s="40"/>
      <c r="H51" s="40"/>
      <c r="I51" s="40"/>
      <c r="J51" s="40"/>
      <c r="K51" s="40"/>
      <c r="L51" s="40"/>
      <c r="M51" s="40"/>
      <c r="N51" s="32"/>
      <c r="O51" s="32"/>
      <c r="P51" s="32"/>
    </row>
    <row r="52" spans="2:16" ht="14.25" customHeight="1">
      <c r="B52" s="40"/>
      <c r="C52" s="40"/>
      <c r="D52" s="40"/>
      <c r="E52" s="40"/>
      <c r="F52" s="40"/>
      <c r="G52" s="40"/>
      <c r="H52" s="40"/>
      <c r="I52" s="40"/>
      <c r="J52" s="40"/>
      <c r="K52" s="40"/>
      <c r="L52" s="40"/>
      <c r="M52" s="40"/>
      <c r="N52" s="32"/>
      <c r="O52" s="32"/>
      <c r="P52" s="32"/>
    </row>
    <row r="53" spans="2:16" ht="14.25" customHeight="1">
      <c r="B53" s="32"/>
      <c r="C53" s="32"/>
      <c r="D53" s="32"/>
      <c r="E53" s="32"/>
      <c r="F53" s="32"/>
      <c r="G53" s="32"/>
      <c r="H53" s="32"/>
      <c r="I53" s="32"/>
      <c r="J53" s="32"/>
      <c r="K53" s="32"/>
      <c r="L53" s="32"/>
      <c r="M53" s="32"/>
      <c r="N53" s="32"/>
      <c r="O53" s="32"/>
      <c r="P53" s="32"/>
    </row>
    <row r="54" spans="2:16" ht="14.25" customHeight="1">
      <c r="B54" s="41" t="s">
        <v>96</v>
      </c>
      <c r="C54" s="41"/>
      <c r="D54" s="41"/>
      <c r="E54" s="41"/>
      <c r="F54" s="41"/>
      <c r="G54" s="41"/>
      <c r="H54" s="41"/>
      <c r="I54" s="41"/>
      <c r="J54" s="41"/>
      <c r="K54" s="41"/>
      <c r="L54" s="41"/>
      <c r="M54" s="41"/>
      <c r="N54" s="41"/>
      <c r="O54" s="32"/>
      <c r="P54" s="32"/>
    </row>
    <row r="55" spans="2:16" ht="14.25" customHeight="1">
      <c r="B55" s="41"/>
      <c r="C55" s="41"/>
      <c r="D55" s="41"/>
      <c r="E55" s="41"/>
      <c r="F55" s="41"/>
      <c r="G55" s="41"/>
      <c r="H55" s="41"/>
      <c r="I55" s="41"/>
      <c r="J55" s="41"/>
      <c r="K55" s="41"/>
      <c r="L55" s="41"/>
      <c r="M55" s="41"/>
      <c r="N55" s="41"/>
      <c r="O55" s="32"/>
      <c r="P55" s="32"/>
    </row>
    <row r="56" spans="2:16" ht="14.25" customHeight="1">
      <c r="B56" s="41"/>
      <c r="C56" s="41"/>
      <c r="D56" s="41"/>
      <c r="E56" s="41"/>
      <c r="F56" s="41"/>
      <c r="G56" s="41"/>
      <c r="H56" s="41"/>
      <c r="I56" s="41"/>
      <c r="J56" s="41"/>
      <c r="K56" s="41"/>
      <c r="L56" s="41"/>
      <c r="M56" s="41"/>
      <c r="N56" s="41"/>
      <c r="O56" s="32"/>
      <c r="P56" s="32"/>
    </row>
    <row r="58" spans="2:16">
      <c r="B58" s="48" t="s">
        <v>97</v>
      </c>
      <c r="C58" s="43"/>
      <c r="D58" s="43"/>
      <c r="E58" s="43"/>
      <c r="F58" s="27"/>
      <c r="G58" s="27"/>
      <c r="H58" s="27"/>
      <c r="I58" s="27"/>
      <c r="J58" s="27"/>
      <c r="K58" s="27"/>
      <c r="L58" s="27"/>
      <c r="M58" s="27"/>
    </row>
    <row r="59" spans="2:16">
      <c r="B59" s="11">
        <f>RTD("cqg.rtd",,"ContractData","CLE","Close")</f>
        <v>87.21</v>
      </c>
      <c r="C59" s="18" t="s">
        <v>17</v>
      </c>
      <c r="D59" s="27"/>
      <c r="E59" s="27"/>
      <c r="F59" s="27"/>
      <c r="G59" s="27"/>
      <c r="H59" s="27"/>
      <c r="I59" s="27"/>
      <c r="J59" s="27"/>
      <c r="K59" s="27"/>
      <c r="L59" s="27"/>
      <c r="M59" s="27"/>
    </row>
    <row r="60" spans="2:16">
      <c r="B60" s="27"/>
      <c r="C60" s="27"/>
      <c r="D60" s="27"/>
      <c r="E60" s="27"/>
      <c r="F60" s="27"/>
      <c r="G60" s="27"/>
      <c r="H60" s="27"/>
      <c r="I60" s="27"/>
      <c r="J60" s="27"/>
      <c r="K60" s="27"/>
      <c r="L60" s="27"/>
      <c r="M60" s="27"/>
    </row>
    <row r="61" spans="2:16">
      <c r="B61" s="58" t="s">
        <v>98</v>
      </c>
      <c r="C61" s="59"/>
      <c r="D61" s="59"/>
      <c r="E61" s="59"/>
      <c r="F61" s="59"/>
      <c r="G61" s="59"/>
      <c r="H61" s="11" t="s">
        <v>18</v>
      </c>
      <c r="I61" s="27"/>
      <c r="J61" s="27"/>
      <c r="K61" s="27"/>
      <c r="L61" s="27"/>
      <c r="M61" s="27"/>
    </row>
    <row r="62" spans="2:16">
      <c r="B62" s="11">
        <f>RTD("cqg.rtd",,"ContractData",$H$61,"Close")</f>
        <v>87.21</v>
      </c>
      <c r="C62" s="36" t="s">
        <v>99</v>
      </c>
      <c r="D62" s="27"/>
      <c r="E62" s="27"/>
      <c r="F62" s="27"/>
      <c r="G62" s="27"/>
      <c r="H62" s="27"/>
      <c r="I62" s="27"/>
      <c r="J62" s="27"/>
      <c r="K62" s="27"/>
      <c r="L62" s="27"/>
      <c r="M62" s="27"/>
    </row>
    <row r="63" spans="2:16">
      <c r="B63" s="27"/>
      <c r="C63" s="27"/>
      <c r="D63" s="27"/>
      <c r="E63" s="27"/>
      <c r="F63" s="27"/>
      <c r="G63" s="27"/>
      <c r="H63" s="27"/>
      <c r="I63" s="27"/>
      <c r="J63" s="27"/>
      <c r="K63" s="27"/>
      <c r="L63" s="27"/>
      <c r="M63" s="27"/>
    </row>
    <row r="64" spans="2:16">
      <c r="B64" s="47" t="s">
        <v>100</v>
      </c>
      <c r="C64" s="43"/>
      <c r="D64" s="43"/>
      <c r="E64" s="43"/>
      <c r="F64" s="43"/>
      <c r="G64" s="43"/>
      <c r="H64" s="27"/>
      <c r="I64" s="27"/>
      <c r="J64" s="27"/>
      <c r="K64" s="27"/>
      <c r="L64" s="27"/>
      <c r="M64" s="27"/>
    </row>
    <row r="65" spans="2:13">
      <c r="B65" s="11">
        <f>RTD("cqg.rtd",,"ContractData","CLE[-2]","Close")</f>
        <v>87.77</v>
      </c>
      <c r="C65" s="18" t="s">
        <v>19</v>
      </c>
      <c r="D65" s="27"/>
      <c r="E65" s="27"/>
      <c r="F65" s="27"/>
      <c r="G65" s="27"/>
      <c r="H65" s="27"/>
      <c r="I65" s="27"/>
      <c r="J65" s="27"/>
      <c r="K65" s="27"/>
      <c r="L65" s="27"/>
      <c r="M65" s="27"/>
    </row>
    <row r="66" spans="2:13">
      <c r="B66" s="27"/>
      <c r="C66" s="27"/>
      <c r="D66" s="27"/>
      <c r="E66" s="27"/>
      <c r="F66" s="27"/>
      <c r="G66" s="27"/>
      <c r="H66" s="27"/>
      <c r="I66" s="27"/>
      <c r="J66" s="27"/>
      <c r="K66" s="27"/>
      <c r="L66" s="27"/>
      <c r="M66" s="27"/>
    </row>
    <row r="67" spans="2:13">
      <c r="B67" s="47" t="s">
        <v>101</v>
      </c>
      <c r="C67" s="43"/>
      <c r="D67" s="43"/>
      <c r="E67" s="43"/>
      <c r="F67" s="43"/>
      <c r="G67" s="43"/>
      <c r="H67" s="27"/>
      <c r="I67" s="27"/>
      <c r="J67" s="27"/>
      <c r="K67" s="27"/>
      <c r="L67" s="27"/>
      <c r="M67" s="27"/>
    </row>
    <row r="68" spans="2:13">
      <c r="B68" s="11" t="e">
        <f>RTD("cqg.rtd",,"ContractData","CLE","Close",,,"M")</f>
        <v>#N/A</v>
      </c>
      <c r="C68" s="18" t="s">
        <v>20</v>
      </c>
      <c r="D68" s="27"/>
      <c r="E68" s="27"/>
      <c r="F68" s="27"/>
      <c r="G68" s="27"/>
      <c r="H68" s="27"/>
      <c r="I68" s="11"/>
      <c r="J68" s="27"/>
      <c r="K68" s="27"/>
      <c r="L68" s="27"/>
      <c r="M68" s="27"/>
    </row>
    <row r="69" spans="2:13">
      <c r="B69" s="27"/>
      <c r="C69" s="27"/>
      <c r="D69" s="27"/>
      <c r="E69" s="27"/>
      <c r="F69" s="27"/>
      <c r="G69" s="27"/>
      <c r="H69" s="27"/>
      <c r="I69" s="27"/>
      <c r="J69" s="27"/>
      <c r="K69" s="27"/>
      <c r="L69" s="27"/>
      <c r="M69" s="27"/>
    </row>
    <row r="70" spans="2:13">
      <c r="B70" s="48" t="s">
        <v>102</v>
      </c>
      <c r="C70" s="43"/>
      <c r="D70" s="43"/>
      <c r="E70" s="43"/>
      <c r="F70" s="43"/>
      <c r="G70" s="43"/>
      <c r="H70" s="43"/>
      <c r="I70" s="27"/>
      <c r="J70" s="27"/>
      <c r="K70" s="27"/>
      <c r="L70" s="27"/>
      <c r="M70" s="27"/>
    </row>
    <row r="71" spans="2:13">
      <c r="B71" s="11" t="e">
        <f>RTD("cqg.rtd",,"ContractData","CLE[-3]","Close",,,"M")</f>
        <v>#N/A</v>
      </c>
      <c r="C71" s="18" t="s">
        <v>21</v>
      </c>
      <c r="D71" s="27"/>
      <c r="E71" s="27"/>
      <c r="F71" s="27"/>
      <c r="G71" s="27"/>
      <c r="H71" s="27"/>
      <c r="I71" s="27"/>
      <c r="J71" s="27"/>
      <c r="K71" s="27"/>
      <c r="L71" s="27"/>
      <c r="M71" s="27"/>
    </row>
    <row r="72" spans="2:13">
      <c r="B72" s="27"/>
      <c r="C72" s="27"/>
      <c r="D72" s="27"/>
      <c r="E72" s="27"/>
      <c r="F72" s="27"/>
      <c r="G72" s="27"/>
      <c r="H72" s="27"/>
      <c r="I72" s="27"/>
      <c r="J72" s="27"/>
      <c r="K72" s="27"/>
      <c r="L72" s="27"/>
      <c r="M72" s="27"/>
    </row>
    <row r="73" spans="2:13">
      <c r="B73" s="48" t="s">
        <v>103</v>
      </c>
      <c r="C73" s="43"/>
      <c r="D73" s="43"/>
      <c r="E73" s="43"/>
      <c r="F73" s="43"/>
      <c r="G73" s="43"/>
      <c r="H73" s="43"/>
      <c r="I73" s="43"/>
      <c r="J73" s="43"/>
      <c r="K73" s="43"/>
      <c r="L73" s="43"/>
      <c r="M73" s="27"/>
    </row>
    <row r="74" spans="2:13">
      <c r="B74" s="11">
        <f>RTD("cqg.rtd",,"StudyData","CLE[-3]","Bar",,"Close","M")</f>
        <v>96.56</v>
      </c>
      <c r="C74" s="18" t="s">
        <v>22</v>
      </c>
      <c r="D74" s="27"/>
      <c r="E74" s="27"/>
      <c r="F74" s="27"/>
      <c r="G74" s="27"/>
      <c r="H74" s="27"/>
      <c r="I74" s="27"/>
      <c r="J74" s="27"/>
      <c r="K74" s="27"/>
      <c r="L74" s="27"/>
      <c r="M74" s="27"/>
    </row>
    <row r="75" spans="2:13">
      <c r="B75" s="27"/>
      <c r="C75" s="27"/>
      <c r="D75" s="27"/>
      <c r="E75" s="27"/>
      <c r="F75" s="27"/>
      <c r="G75" s="27"/>
      <c r="H75" s="27"/>
      <c r="I75" s="27"/>
      <c r="J75" s="27"/>
      <c r="K75" s="27"/>
      <c r="L75" s="27"/>
      <c r="M75" s="27"/>
    </row>
    <row r="76" spans="2:13">
      <c r="B76" s="48" t="s">
        <v>104</v>
      </c>
      <c r="C76" s="43"/>
      <c r="D76" s="43"/>
      <c r="E76" s="43"/>
      <c r="F76" s="43"/>
      <c r="G76" s="43"/>
      <c r="H76" s="43"/>
      <c r="I76" s="43"/>
      <c r="J76" s="43"/>
      <c r="K76" s="43"/>
      <c r="L76" s="43"/>
      <c r="M76" s="27"/>
    </row>
    <row r="77" spans="2:13">
      <c r="B77" s="11">
        <f>RTD("cqg.rtd",,"StudyData","CLE","VolOI",,"Vol","D","-6")</f>
        <v>607214</v>
      </c>
      <c r="C77" s="18" t="s">
        <v>23</v>
      </c>
      <c r="D77" s="27"/>
      <c r="E77" s="27"/>
      <c r="F77" s="27"/>
      <c r="G77" s="27"/>
      <c r="H77" s="27"/>
      <c r="I77" s="27"/>
      <c r="J77" s="27"/>
      <c r="K77" s="27"/>
      <c r="L77" s="27"/>
      <c r="M77" s="27"/>
    </row>
    <row r="78" spans="2:13">
      <c r="B78" s="27"/>
      <c r="C78" s="27"/>
      <c r="D78" s="27"/>
      <c r="E78" s="27"/>
      <c r="F78" s="27"/>
      <c r="G78" s="27"/>
      <c r="H78" s="27"/>
      <c r="I78" s="27"/>
      <c r="J78" s="27"/>
      <c r="K78" s="27"/>
      <c r="L78" s="27"/>
      <c r="M78" s="27"/>
    </row>
    <row r="79" spans="2:13">
      <c r="B79" s="48" t="s">
        <v>105</v>
      </c>
      <c r="C79" s="43"/>
      <c r="D79" s="43"/>
      <c r="E79" s="43"/>
      <c r="F79" s="43"/>
      <c r="G79" s="43"/>
      <c r="H79" s="43"/>
      <c r="I79" s="27"/>
      <c r="J79" s="27"/>
      <c r="K79" s="27"/>
      <c r="L79" s="27"/>
      <c r="M79" s="27"/>
    </row>
    <row r="80" spans="2:13">
      <c r="B80" s="11">
        <f>RTD("cqg.rtd",,"StudyData","CLE","RSI","InputChoice=Close,Period=9","RSI")</f>
        <v>48.703316237599203</v>
      </c>
      <c r="C80" s="18" t="s">
        <v>24</v>
      </c>
      <c r="D80" s="27"/>
      <c r="E80" s="27"/>
      <c r="F80" s="27"/>
      <c r="G80" s="27"/>
      <c r="H80" s="27"/>
      <c r="I80" s="27"/>
      <c r="J80" s="27"/>
      <c r="K80" s="27"/>
      <c r="L80" s="27"/>
      <c r="M80" s="27"/>
    </row>
    <row r="81" spans="2:16">
      <c r="B81" s="27"/>
      <c r="C81" s="27"/>
      <c r="D81" s="27"/>
      <c r="E81" s="27"/>
      <c r="F81" s="27"/>
      <c r="G81" s="27"/>
      <c r="H81" s="27"/>
      <c r="I81" s="27"/>
      <c r="J81" s="27"/>
      <c r="K81" s="27"/>
      <c r="L81" s="27"/>
      <c r="M81" s="27"/>
    </row>
    <row r="82" spans="2:16">
      <c r="B82" s="48" t="s">
        <v>106</v>
      </c>
      <c r="C82" s="43"/>
      <c r="D82" s="43"/>
      <c r="E82" s="43"/>
      <c r="F82" s="43"/>
      <c r="G82" s="43"/>
      <c r="H82" s="43"/>
      <c r="I82" s="43"/>
      <c r="J82" s="43"/>
      <c r="K82" s="43"/>
      <c r="L82" s="43"/>
      <c r="M82" s="43"/>
    </row>
    <row r="83" spans="2:16">
      <c r="B83" s="27"/>
      <c r="C83" s="18" t="s">
        <v>25</v>
      </c>
      <c r="D83" s="27"/>
      <c r="E83" s="27"/>
      <c r="F83" s="27"/>
      <c r="G83" s="27"/>
      <c r="H83" s="27"/>
      <c r="I83" s="27"/>
      <c r="J83" s="27"/>
      <c r="K83" s="27"/>
      <c r="L83" s="27"/>
      <c r="M83" s="27"/>
    </row>
    <row r="84" spans="2:16">
      <c r="B84" s="27"/>
      <c r="C84" s="27"/>
      <c r="D84" s="27"/>
      <c r="E84" s="27"/>
      <c r="F84" s="27"/>
      <c r="G84" s="27"/>
      <c r="H84" s="27"/>
      <c r="I84" s="27"/>
      <c r="J84" s="27"/>
      <c r="K84" s="27"/>
      <c r="L84" s="27"/>
      <c r="M84" s="27"/>
    </row>
    <row r="85" spans="2:16">
      <c r="B85" s="33" t="s">
        <v>107</v>
      </c>
      <c r="C85" s="27"/>
      <c r="D85" s="27"/>
      <c r="E85" s="27"/>
      <c r="F85" s="27"/>
      <c r="G85" s="27"/>
      <c r="H85" s="27"/>
      <c r="I85" s="27"/>
      <c r="J85" s="27"/>
      <c r="K85" s="27"/>
      <c r="L85" s="27"/>
      <c r="M85" s="27"/>
    </row>
    <row r="86" spans="2:16">
      <c r="B86" s="11">
        <f>RTD("cqg.rtd",,"StudyData","Close(CLE) when (LocalHour(CLE)=10 and LocalMinute(CLE)=15)","Bar","","Close","5")</f>
        <v>88.06</v>
      </c>
      <c r="C86" s="18" t="s">
        <v>26</v>
      </c>
      <c r="D86" s="27"/>
      <c r="E86" s="27"/>
      <c r="F86" s="27"/>
      <c r="G86" s="27"/>
      <c r="H86" s="27"/>
      <c r="I86" s="27"/>
      <c r="J86" s="27"/>
      <c r="K86" s="27"/>
      <c r="L86" s="27"/>
      <c r="M86" s="27"/>
    </row>
    <row r="87" spans="2:16">
      <c r="B87" s="27"/>
      <c r="C87" s="27"/>
      <c r="D87" s="27"/>
      <c r="E87" s="27"/>
      <c r="F87" s="27"/>
      <c r="G87" s="27"/>
      <c r="H87" s="27"/>
      <c r="I87" s="27"/>
      <c r="J87" s="27"/>
      <c r="K87" s="27"/>
      <c r="L87" s="27"/>
      <c r="M87" s="27"/>
    </row>
    <row r="88" spans="2:16">
      <c r="B88" s="48" t="s">
        <v>108</v>
      </c>
      <c r="C88" s="43"/>
      <c r="D88" s="43"/>
      <c r="E88" s="43"/>
      <c r="F88" s="43"/>
      <c r="G88" s="27"/>
      <c r="H88" s="27"/>
      <c r="I88" s="27"/>
      <c r="J88" s="27"/>
      <c r="K88" s="27"/>
      <c r="L88" s="27"/>
      <c r="M88" s="27"/>
    </row>
    <row r="89" spans="2:16">
      <c r="B89" s="12">
        <f>RTD("cqg.rtd",,"StudyData","Close(CLE) When (LocalYear(CLE)=2011 and LocalMonth(CLE)=9 and LocalDay(CLE)=23)","Bar","","Close","D")</f>
        <v>83.92</v>
      </c>
      <c r="C89" s="18" t="s">
        <v>27</v>
      </c>
      <c r="D89" s="27"/>
      <c r="E89" s="27"/>
      <c r="F89" s="27"/>
      <c r="G89" s="27"/>
      <c r="H89" s="27"/>
      <c r="I89" s="27"/>
      <c r="J89" s="27"/>
      <c r="K89" s="27"/>
      <c r="L89" s="27"/>
      <c r="M89" s="27"/>
    </row>
    <row r="90" spans="2:16">
      <c r="B90" s="12"/>
      <c r="C90" s="18"/>
      <c r="D90" s="27"/>
      <c r="E90" s="27"/>
      <c r="F90" s="27"/>
      <c r="G90" s="27"/>
      <c r="H90" s="27"/>
      <c r="I90" s="27"/>
      <c r="J90" s="27"/>
      <c r="K90" s="27"/>
      <c r="L90" s="27"/>
      <c r="M90" s="27"/>
    </row>
    <row r="91" spans="2:16">
      <c r="B91" s="48" t="s">
        <v>109</v>
      </c>
      <c r="C91" s="43"/>
      <c r="D91" s="43"/>
      <c r="E91" s="43"/>
      <c r="F91" s="43"/>
      <c r="G91" s="43"/>
      <c r="H91" s="43"/>
      <c r="I91" s="43"/>
      <c r="J91" s="43"/>
      <c r="K91" s="43"/>
      <c r="L91" s="43"/>
      <c r="M91" s="43"/>
      <c r="N91" s="43"/>
    </row>
    <row r="92" spans="2:16">
      <c r="B92" s="25">
        <f xml:space="preserve"> RTD("cqg.rtd",,"StudyData", "B.cqg.ADXHigh(EP,Period=13,Threshold=25)", "Bar", "", "Close", "15", "0", "all", "", "","True")</f>
        <v>1</v>
      </c>
      <c r="C92" s="18" t="s">
        <v>68</v>
      </c>
      <c r="D92" s="27"/>
      <c r="E92" s="27"/>
      <c r="F92" s="27"/>
      <c r="G92" s="27"/>
      <c r="H92" s="27"/>
      <c r="I92" s="27"/>
      <c r="J92" s="27"/>
      <c r="K92" s="27"/>
      <c r="L92" s="27"/>
      <c r="M92" s="27"/>
    </row>
    <row r="94" spans="2:16">
      <c r="B94" s="47" t="s">
        <v>110</v>
      </c>
      <c r="C94" s="43"/>
      <c r="D94" s="43"/>
      <c r="E94" s="43"/>
      <c r="F94" s="43"/>
      <c r="G94" s="43"/>
    </row>
    <row r="96" spans="2:16" ht="14.25" customHeight="1">
      <c r="B96" s="60" t="s">
        <v>29</v>
      </c>
      <c r="C96" s="60"/>
      <c r="D96" s="60"/>
      <c r="E96" s="60"/>
      <c r="F96" s="60"/>
      <c r="G96" s="60"/>
      <c r="H96" s="60"/>
      <c r="I96" s="60"/>
      <c r="J96" s="60"/>
      <c r="K96" s="60"/>
      <c r="L96" s="60"/>
      <c r="M96" s="60"/>
      <c r="N96" s="60"/>
      <c r="O96" s="60"/>
      <c r="P96" s="60"/>
    </row>
    <row r="97" spans="2:17">
      <c r="B97" s="60"/>
      <c r="C97" s="60"/>
      <c r="D97" s="60"/>
      <c r="E97" s="60"/>
      <c r="F97" s="60"/>
      <c r="G97" s="60"/>
      <c r="H97" s="60"/>
      <c r="I97" s="60"/>
      <c r="J97" s="60"/>
      <c r="K97" s="60"/>
      <c r="L97" s="60"/>
      <c r="M97" s="60"/>
      <c r="N97" s="60"/>
      <c r="O97" s="60"/>
      <c r="P97" s="60"/>
    </row>
    <row r="98" spans="2:17">
      <c r="B98" s="60"/>
      <c r="C98" s="60"/>
      <c r="D98" s="60"/>
      <c r="E98" s="60"/>
      <c r="F98" s="60"/>
      <c r="G98" s="60"/>
      <c r="H98" s="60"/>
      <c r="I98" s="60"/>
      <c r="J98" s="60"/>
      <c r="K98" s="60"/>
      <c r="L98" s="60"/>
      <c r="M98" s="60"/>
      <c r="N98" s="60"/>
      <c r="O98" s="60"/>
      <c r="P98" s="60"/>
    </row>
    <row r="99" spans="2:17">
      <c r="B99" s="34"/>
      <c r="C99" s="34"/>
      <c r="D99" s="34"/>
      <c r="E99" s="34"/>
      <c r="F99" s="34"/>
      <c r="G99" s="34"/>
      <c r="H99" s="34"/>
      <c r="I99" s="34"/>
      <c r="J99" s="34"/>
      <c r="K99" s="34"/>
      <c r="L99" s="34"/>
      <c r="M99" s="34"/>
      <c r="N99" s="34"/>
      <c r="O99" s="34"/>
      <c r="P99" s="34"/>
    </row>
    <row r="100" spans="2:17" ht="14.25" customHeight="1">
      <c r="B100" s="41" t="s">
        <v>111</v>
      </c>
      <c r="C100" s="60"/>
      <c r="D100" s="60"/>
      <c r="E100" s="60"/>
      <c r="F100" s="60"/>
      <c r="G100" s="60"/>
      <c r="H100" s="60"/>
      <c r="I100" s="60"/>
      <c r="J100" s="60"/>
      <c r="K100" s="60"/>
      <c r="L100" s="60"/>
      <c r="M100" s="60"/>
      <c r="N100" s="60"/>
      <c r="O100" s="60"/>
      <c r="P100" s="60"/>
    </row>
    <row r="101" spans="2:17">
      <c r="B101" s="34"/>
      <c r="C101" s="34"/>
      <c r="D101" s="34"/>
      <c r="E101" s="34"/>
      <c r="F101" s="34"/>
      <c r="G101" s="34"/>
      <c r="H101" s="34"/>
      <c r="I101" s="34"/>
      <c r="J101" s="34"/>
      <c r="K101" s="34"/>
      <c r="L101" s="34"/>
      <c r="M101" s="34"/>
      <c r="N101" s="34"/>
      <c r="O101" s="34"/>
      <c r="P101" s="34"/>
    </row>
    <row r="102" spans="2:17" ht="14.25" customHeight="1">
      <c r="B102" s="54" t="s">
        <v>31</v>
      </c>
      <c r="C102" s="54"/>
      <c r="D102" s="54"/>
      <c r="E102" s="54"/>
      <c r="F102" s="54"/>
      <c r="G102" s="54"/>
      <c r="H102" s="54"/>
      <c r="I102" s="54"/>
      <c r="J102" s="54"/>
      <c r="K102" s="54"/>
      <c r="L102" s="54"/>
      <c r="M102" s="54"/>
      <c r="N102" s="54"/>
      <c r="O102" s="54"/>
      <c r="P102" s="54"/>
    </row>
    <row r="103" spans="2:17" s="6" customFormat="1" ht="14.45" customHeight="1">
      <c r="B103" s="13"/>
      <c r="C103" s="13"/>
      <c r="D103" s="13"/>
      <c r="E103" s="13"/>
      <c r="F103" s="13"/>
      <c r="G103" s="13"/>
      <c r="H103" s="13"/>
      <c r="I103" s="13"/>
      <c r="J103" s="13"/>
      <c r="K103" s="13"/>
      <c r="L103" s="13"/>
      <c r="M103" s="13"/>
      <c r="N103" s="13"/>
      <c r="O103" s="13"/>
      <c r="P103" s="13"/>
      <c r="Q103" s="9"/>
    </row>
    <row r="104" spans="2:17" ht="14.25" customHeight="1">
      <c r="B104" s="54" t="s">
        <v>32</v>
      </c>
      <c r="C104" s="54"/>
      <c r="D104" s="54"/>
      <c r="E104" s="54"/>
      <c r="F104" s="54"/>
      <c r="G104" s="54"/>
      <c r="H104" s="54"/>
      <c r="I104" s="54"/>
      <c r="J104" s="54"/>
      <c r="K104" s="54"/>
      <c r="L104" s="54"/>
      <c r="M104" s="54"/>
      <c r="N104" s="54"/>
      <c r="O104" s="54"/>
      <c r="P104" s="54"/>
      <c r="Q104" s="8"/>
    </row>
    <row r="106" spans="2:17">
      <c r="B106" s="54" t="s">
        <v>33</v>
      </c>
      <c r="C106" s="54"/>
      <c r="D106" s="54"/>
      <c r="E106" s="54"/>
      <c r="F106" s="54"/>
      <c r="G106" s="54"/>
      <c r="H106" s="54"/>
      <c r="I106" s="54"/>
      <c r="J106" s="54"/>
      <c r="K106" s="54"/>
      <c r="L106" s="54"/>
      <c r="M106" s="54"/>
      <c r="N106" s="54"/>
      <c r="O106" s="54"/>
      <c r="P106" s="54"/>
    </row>
    <row r="107" spans="2:17">
      <c r="B107" s="35"/>
      <c r="C107" s="35"/>
      <c r="D107" s="35"/>
      <c r="E107" s="35"/>
      <c r="F107" s="35"/>
      <c r="G107" s="35"/>
      <c r="H107" s="35"/>
      <c r="I107" s="35"/>
      <c r="J107" s="35"/>
      <c r="K107" s="35"/>
      <c r="L107" s="35"/>
      <c r="M107" s="35"/>
      <c r="N107" s="35"/>
      <c r="O107" s="35"/>
      <c r="P107" s="35"/>
    </row>
    <row r="108" spans="2:17">
      <c r="B108" s="48" t="s">
        <v>112</v>
      </c>
      <c r="C108" s="43"/>
      <c r="D108" s="43"/>
      <c r="E108" s="27"/>
      <c r="F108" s="27"/>
      <c r="G108" s="27"/>
      <c r="H108" s="27"/>
      <c r="I108" s="27"/>
      <c r="J108" s="27"/>
      <c r="K108" s="27"/>
      <c r="L108" s="27"/>
    </row>
    <row r="109" spans="2:17">
      <c r="B109" s="48" t="s">
        <v>113</v>
      </c>
      <c r="C109" s="43"/>
      <c r="D109" s="43"/>
      <c r="E109" s="43"/>
      <c r="F109" s="27"/>
      <c r="G109" s="27"/>
      <c r="H109" s="27"/>
      <c r="I109" s="27"/>
      <c r="J109" s="27"/>
      <c r="K109" s="27"/>
      <c r="L109" s="27"/>
    </row>
    <row r="110" spans="2:17">
      <c r="B110" s="48" t="s">
        <v>114</v>
      </c>
      <c r="C110" s="43"/>
      <c r="D110" s="43"/>
      <c r="E110" s="43"/>
      <c r="F110" s="43"/>
      <c r="G110" s="43"/>
      <c r="H110" s="43"/>
      <c r="I110" s="43"/>
      <c r="J110" s="43"/>
      <c r="K110" s="43"/>
      <c r="L110" s="27"/>
    </row>
    <row r="111" spans="2:17">
      <c r="B111" s="48" t="s">
        <v>115</v>
      </c>
      <c r="C111" s="43"/>
      <c r="D111" s="43"/>
      <c r="E111" s="27"/>
      <c r="F111" s="27"/>
      <c r="G111" s="27"/>
      <c r="H111" s="27"/>
      <c r="I111" s="27"/>
      <c r="J111" s="27"/>
      <c r="K111" s="27"/>
      <c r="L111" s="27"/>
    </row>
    <row r="112" spans="2:17">
      <c r="B112" s="48" t="s">
        <v>116</v>
      </c>
      <c r="C112" s="43"/>
      <c r="D112" s="43"/>
      <c r="E112" s="43"/>
      <c r="F112" s="43"/>
      <c r="G112" s="27"/>
      <c r="H112" s="27"/>
      <c r="I112" s="27"/>
      <c r="J112" s="27"/>
      <c r="K112" s="27"/>
      <c r="L112" s="27"/>
    </row>
    <row r="113" spans="2:12">
      <c r="B113" s="48" t="s">
        <v>118</v>
      </c>
      <c r="C113" s="43"/>
      <c r="D113" s="43"/>
      <c r="E113" s="43"/>
      <c r="F113" s="43"/>
      <c r="G113" s="43"/>
      <c r="H113" s="43"/>
      <c r="I113" s="43"/>
      <c r="J113" s="43"/>
      <c r="K113" s="43"/>
      <c r="L113" s="43"/>
    </row>
    <row r="114" spans="2:12">
      <c r="B114" s="48" t="s">
        <v>117</v>
      </c>
      <c r="C114" s="43"/>
      <c r="D114" s="43"/>
      <c r="E114" s="43"/>
      <c r="F114" s="43"/>
      <c r="G114" s="43"/>
      <c r="H114" s="43"/>
      <c r="I114" s="43"/>
      <c r="J114" s="27"/>
      <c r="K114" s="27"/>
      <c r="L114" s="27"/>
    </row>
    <row r="115" spans="2:12">
      <c r="B115" s="48" t="s">
        <v>119</v>
      </c>
      <c r="C115" s="43"/>
      <c r="D115" s="43"/>
      <c r="E115" s="43"/>
      <c r="F115" s="43"/>
      <c r="G115" s="43"/>
      <c r="H115" s="43"/>
      <c r="I115" s="27"/>
      <c r="J115" s="27"/>
      <c r="K115" s="27"/>
      <c r="L115" s="27"/>
    </row>
    <row r="117" spans="2:12">
      <c r="B117" t="s">
        <v>120</v>
      </c>
    </row>
    <row r="119" spans="2:12">
      <c r="B119" s="20" t="s">
        <v>34</v>
      </c>
    </row>
    <row r="121" spans="2:12">
      <c r="B121" t="s">
        <v>121</v>
      </c>
    </row>
    <row r="123" spans="2:12">
      <c r="B123" s="13" t="s">
        <v>35</v>
      </c>
    </row>
    <row r="125" spans="2:12">
      <c r="B125" s="48" t="s">
        <v>122</v>
      </c>
      <c r="C125" s="43"/>
      <c r="D125" s="43"/>
      <c r="E125" s="43"/>
      <c r="F125" s="43"/>
      <c r="G125" s="43"/>
      <c r="H125" s="43"/>
      <c r="I125" s="43"/>
    </row>
    <row r="127" spans="2:12">
      <c r="B127" s="47" t="s">
        <v>123</v>
      </c>
      <c r="C127" s="43"/>
      <c r="D127" s="43"/>
      <c r="E127" s="43"/>
      <c r="F127" s="43"/>
      <c r="G127" s="43"/>
      <c r="H127" s="43"/>
    </row>
    <row r="128" spans="2:12">
      <c r="B128" s="38" t="s">
        <v>36</v>
      </c>
      <c r="C128" s="38"/>
      <c r="D128" s="38"/>
      <c r="E128" s="38"/>
      <c r="F128" s="38"/>
      <c r="G128" s="38"/>
    </row>
    <row r="131" spans="2:16">
      <c r="B131" s="51" t="s">
        <v>124</v>
      </c>
      <c r="C131" s="51"/>
      <c r="D131" s="51"/>
      <c r="E131" s="51"/>
      <c r="F131" s="51"/>
      <c r="G131" s="51"/>
      <c r="H131" s="51"/>
      <c r="I131" s="51"/>
      <c r="J131" s="51"/>
      <c r="K131" s="51"/>
      <c r="L131" s="51"/>
      <c r="M131" s="51"/>
      <c r="N131" s="51"/>
      <c r="O131" s="51"/>
      <c r="P131" s="51"/>
    </row>
    <row r="132" spans="2:16" ht="14.25" customHeight="1">
      <c r="B132" s="52" t="s">
        <v>126</v>
      </c>
      <c r="C132" s="52"/>
      <c r="D132" s="52"/>
      <c r="E132" s="52"/>
      <c r="F132" s="52"/>
      <c r="G132" s="52"/>
      <c r="H132" s="52"/>
      <c r="I132" s="52"/>
      <c r="J132" s="52"/>
      <c r="K132" s="52"/>
      <c r="L132" s="52"/>
      <c r="M132" s="52"/>
      <c r="N132" s="52"/>
      <c r="O132" s="52"/>
      <c r="P132" s="52"/>
    </row>
    <row r="133" spans="2:16">
      <c r="B133" s="52"/>
      <c r="C133" s="52"/>
      <c r="D133" s="52"/>
      <c r="E133" s="52"/>
      <c r="F133" s="52"/>
      <c r="G133" s="52"/>
      <c r="H133" s="52"/>
      <c r="I133" s="52"/>
      <c r="J133" s="52"/>
      <c r="K133" s="52"/>
      <c r="L133" s="52"/>
      <c r="M133" s="52"/>
      <c r="N133" s="52"/>
      <c r="O133" s="52"/>
      <c r="P133" s="52"/>
    </row>
    <row r="134" spans="2:16" customFormat="1">
      <c r="B134" s="26"/>
      <c r="C134" s="26"/>
      <c r="D134" s="26"/>
      <c r="E134" s="26"/>
      <c r="F134" s="26"/>
      <c r="G134" s="26"/>
      <c r="H134" s="26"/>
      <c r="I134" s="26"/>
      <c r="J134" s="26"/>
      <c r="K134" s="26"/>
      <c r="L134" s="26"/>
      <c r="M134" s="26"/>
      <c r="N134" s="26"/>
      <c r="O134" s="26"/>
      <c r="P134" s="26"/>
    </row>
    <row r="135" spans="2:16">
      <c r="B135" s="51" t="s">
        <v>125</v>
      </c>
      <c r="C135" s="51"/>
      <c r="D135" s="51"/>
      <c r="E135" s="51"/>
      <c r="F135" s="51"/>
      <c r="G135" s="51"/>
      <c r="H135" s="51"/>
      <c r="I135" s="51"/>
      <c r="J135" s="51"/>
      <c r="K135" s="51"/>
      <c r="L135" s="51"/>
      <c r="M135" s="51"/>
      <c r="N135" s="51"/>
      <c r="O135" s="51"/>
      <c r="P135" s="51"/>
    </row>
    <row r="136" spans="2:16" ht="14.25" customHeight="1">
      <c r="B136" s="53" t="s">
        <v>127</v>
      </c>
      <c r="C136" s="53"/>
      <c r="D136" s="53"/>
      <c r="E136" s="53"/>
      <c r="F136" s="53"/>
      <c r="G136" s="53"/>
      <c r="H136" s="53"/>
      <c r="I136" s="53"/>
      <c r="J136" s="53"/>
      <c r="K136" s="53"/>
      <c r="L136" s="53"/>
      <c r="M136" s="53"/>
      <c r="N136" s="53"/>
      <c r="O136" s="53"/>
      <c r="P136" s="53"/>
    </row>
    <row r="137" spans="2:16" ht="14.25" customHeight="1">
      <c r="B137" s="53"/>
      <c r="C137" s="53"/>
      <c r="D137" s="53"/>
      <c r="E137" s="53"/>
      <c r="F137" s="53"/>
      <c r="G137" s="53"/>
      <c r="H137" s="53"/>
      <c r="I137" s="53"/>
      <c r="J137" s="53"/>
      <c r="K137" s="53"/>
      <c r="L137" s="53"/>
      <c r="M137" s="53"/>
      <c r="N137" s="53"/>
      <c r="O137" s="53"/>
      <c r="P137" s="53"/>
    </row>
    <row r="138" spans="2:16" ht="14.25" customHeight="1">
      <c r="B138" s="53"/>
      <c r="C138" s="53"/>
      <c r="D138" s="53"/>
      <c r="E138" s="53"/>
      <c r="F138" s="53"/>
      <c r="G138" s="53"/>
      <c r="H138" s="53"/>
      <c r="I138" s="53"/>
      <c r="J138" s="53"/>
      <c r="K138" s="53"/>
      <c r="L138" s="53"/>
      <c r="M138" s="53"/>
      <c r="N138" s="53"/>
      <c r="O138" s="53"/>
      <c r="P138" s="53"/>
    </row>
    <row r="139" spans="2:16">
      <c r="B139" s="53"/>
      <c r="C139" s="53"/>
      <c r="D139" s="53"/>
      <c r="E139" s="53"/>
      <c r="F139" s="53"/>
      <c r="G139" s="53"/>
      <c r="H139" s="53"/>
      <c r="I139" s="53"/>
      <c r="J139" s="53"/>
      <c r="K139" s="53"/>
      <c r="L139" s="53"/>
      <c r="M139" s="53"/>
      <c r="N139" s="53"/>
      <c r="O139" s="53"/>
      <c r="P139" s="53"/>
    </row>
    <row r="140" spans="2:16">
      <c r="B140" s="53"/>
      <c r="C140" s="53"/>
      <c r="D140" s="53"/>
      <c r="E140" s="53"/>
      <c r="F140" s="53"/>
      <c r="G140" s="53"/>
      <c r="H140" s="53"/>
      <c r="I140" s="53"/>
      <c r="J140" s="53"/>
      <c r="K140" s="53"/>
      <c r="L140" s="53"/>
      <c r="M140" s="53"/>
      <c r="N140" s="53"/>
      <c r="O140" s="53"/>
      <c r="P140" s="53"/>
    </row>
    <row r="142" spans="2:16">
      <c r="B142" s="43"/>
      <c r="C142" s="43"/>
      <c r="D142" s="43"/>
      <c r="E142" s="43"/>
      <c r="F142" s="43"/>
      <c r="G142" s="43"/>
      <c r="H142" s="43"/>
      <c r="I142" s="43"/>
      <c r="J142" s="43"/>
      <c r="K142" s="43"/>
      <c r="L142" s="43"/>
      <c r="M142" s="43"/>
    </row>
  </sheetData>
  <mergeCells count="54">
    <mergeCell ref="B136:P140"/>
    <mergeCell ref="B114:I114"/>
    <mergeCell ref="B115:H115"/>
    <mergeCell ref="B125:I125"/>
    <mergeCell ref="B128:G128"/>
    <mergeCell ref="B88:F88"/>
    <mergeCell ref="B91:N91"/>
    <mergeCell ref="B94:G94"/>
    <mergeCell ref="B108:D108"/>
    <mergeCell ref="B109:E109"/>
    <mergeCell ref="B110:K110"/>
    <mergeCell ref="B111:D111"/>
    <mergeCell ref="B112:F112"/>
    <mergeCell ref="B113:L113"/>
    <mergeCell ref="B96:P98"/>
    <mergeCell ref="B100:P100"/>
    <mergeCell ref="B102:P102"/>
    <mergeCell ref="B73:L73"/>
    <mergeCell ref="B76:L76"/>
    <mergeCell ref="B79:H79"/>
    <mergeCell ref="B82:M82"/>
    <mergeCell ref="B37:M38"/>
    <mergeCell ref="B40:C40"/>
    <mergeCell ref="E40:F40"/>
    <mergeCell ref="B41:H41"/>
    <mergeCell ref="B42:F42"/>
    <mergeCell ref="B44:M47"/>
    <mergeCell ref="B70:H70"/>
    <mergeCell ref="B49:M50"/>
    <mergeCell ref="B58:E58"/>
    <mergeCell ref="B61:G61"/>
    <mergeCell ref="B64:G64"/>
    <mergeCell ref="B67:G67"/>
    <mergeCell ref="B142:M142"/>
    <mergeCell ref="B4:M7"/>
    <mergeCell ref="B8:M11"/>
    <mergeCell ref="B12:I12"/>
    <mergeCell ref="B15:I15"/>
    <mergeCell ref="B21:M21"/>
    <mergeCell ref="B23:J23"/>
    <mergeCell ref="G25:M27"/>
    <mergeCell ref="B131:P131"/>
    <mergeCell ref="B132:P133"/>
    <mergeCell ref="B135:P135"/>
    <mergeCell ref="B127:H127"/>
    <mergeCell ref="B104:P104"/>
    <mergeCell ref="B106:P106"/>
    <mergeCell ref="B13:G13"/>
    <mergeCell ref="B16:F16"/>
    <mergeCell ref="B51:M52"/>
    <mergeCell ref="B54:N56"/>
    <mergeCell ref="B18:M19"/>
    <mergeCell ref="G31:N31"/>
    <mergeCell ref="G35:M35"/>
  </mergeCells>
  <phoneticPr fontId="16"/>
  <hyperlinks>
    <hyperlink ref="B13" r:id="rId1"/>
    <hyperlink ref="B16" r:id="rId2"/>
    <hyperlink ref="B128:F128" r:id="rId3" display="http://www.cqg.com/Advanced-Features-Support.aspx"/>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dimension ref="A2:Q138"/>
  <sheetViews>
    <sheetView topLeftCell="A50" workbookViewId="0">
      <selection activeCell="B67" sqref="B67"/>
    </sheetView>
  </sheetViews>
  <sheetFormatPr defaultColWidth="8.75" defaultRowHeight="14.25"/>
  <cols>
    <col min="1" max="16384" width="8.75" style="13"/>
  </cols>
  <sheetData>
    <row r="2" spans="2:13">
      <c r="B2" s="7" t="s">
        <v>76</v>
      </c>
    </row>
    <row r="4" spans="2:13" ht="15" customHeight="1">
      <c r="B4" s="44" t="s">
        <v>38</v>
      </c>
      <c r="C4" s="44"/>
      <c r="D4" s="44"/>
      <c r="E4" s="44"/>
      <c r="F4" s="44"/>
      <c r="G4" s="44"/>
      <c r="H4" s="44"/>
      <c r="I4" s="44"/>
      <c r="J4" s="44"/>
      <c r="K4" s="44"/>
      <c r="L4" s="44"/>
      <c r="M4" s="44"/>
    </row>
    <row r="5" spans="2:13">
      <c r="B5" s="44"/>
      <c r="C5" s="44"/>
      <c r="D5" s="44"/>
      <c r="E5" s="44"/>
      <c r="F5" s="44"/>
      <c r="G5" s="44"/>
      <c r="H5" s="44"/>
      <c r="I5" s="44"/>
      <c r="J5" s="44"/>
      <c r="K5" s="44"/>
      <c r="L5" s="44"/>
      <c r="M5" s="44"/>
    </row>
    <row r="6" spans="2:13">
      <c r="B6" s="44"/>
      <c r="C6" s="44"/>
      <c r="D6" s="44"/>
      <c r="E6" s="44"/>
      <c r="F6" s="44"/>
      <c r="G6" s="44"/>
      <c r="H6" s="44"/>
      <c r="I6" s="44"/>
      <c r="J6" s="44"/>
      <c r="K6" s="44"/>
      <c r="L6" s="44"/>
      <c r="M6" s="44"/>
    </row>
    <row r="7" spans="2:13">
      <c r="B7" s="44"/>
      <c r="C7" s="44"/>
      <c r="D7" s="44"/>
      <c r="E7" s="44"/>
      <c r="F7" s="44"/>
      <c r="G7" s="44"/>
      <c r="H7" s="44"/>
      <c r="I7" s="44"/>
      <c r="J7" s="44"/>
      <c r="K7" s="44"/>
      <c r="L7" s="44"/>
      <c r="M7" s="44"/>
    </row>
    <row r="8" spans="2:13" ht="15" customHeight="1">
      <c r="B8" s="44" t="s">
        <v>1</v>
      </c>
      <c r="C8" s="44"/>
      <c r="D8" s="44"/>
      <c r="E8" s="44"/>
      <c r="F8" s="44"/>
      <c r="G8" s="44"/>
      <c r="H8" s="44"/>
      <c r="I8" s="44"/>
      <c r="J8" s="44"/>
      <c r="K8" s="44"/>
      <c r="L8" s="44"/>
      <c r="M8" s="44"/>
    </row>
    <row r="9" spans="2:13">
      <c r="B9" s="44"/>
      <c r="C9" s="44"/>
      <c r="D9" s="44"/>
      <c r="E9" s="44"/>
      <c r="F9" s="44"/>
      <c r="G9" s="44"/>
      <c r="H9" s="44"/>
      <c r="I9" s="44"/>
      <c r="J9" s="44"/>
      <c r="K9" s="44"/>
      <c r="L9" s="44"/>
      <c r="M9" s="44"/>
    </row>
    <row r="10" spans="2:13">
      <c r="B10" s="44"/>
      <c r="C10" s="44"/>
      <c r="D10" s="44"/>
      <c r="E10" s="44"/>
      <c r="F10" s="44"/>
      <c r="G10" s="44"/>
      <c r="H10" s="44"/>
      <c r="I10" s="44"/>
      <c r="J10" s="44"/>
      <c r="K10" s="44"/>
      <c r="L10" s="44"/>
      <c r="M10" s="44"/>
    </row>
    <row r="11" spans="2:13">
      <c r="B11" s="44"/>
      <c r="C11" s="44"/>
      <c r="D11" s="44"/>
      <c r="E11" s="44"/>
      <c r="F11" s="44"/>
      <c r="G11" s="44"/>
      <c r="H11" s="44"/>
      <c r="I11" s="44"/>
      <c r="J11" s="44"/>
      <c r="K11" s="44"/>
      <c r="L11" s="44"/>
      <c r="M11" s="44"/>
    </row>
    <row r="12" spans="2:13">
      <c r="B12" s="46" t="s">
        <v>67</v>
      </c>
      <c r="C12" s="46"/>
      <c r="D12" s="46"/>
      <c r="E12" s="46"/>
      <c r="F12" s="46"/>
      <c r="G12" s="46"/>
      <c r="H12" s="46"/>
      <c r="I12" s="46"/>
    </row>
    <row r="13" spans="2:13">
      <c r="B13" s="37" t="s">
        <v>0</v>
      </c>
      <c r="C13" s="37"/>
      <c r="D13" s="37"/>
      <c r="E13" s="37"/>
      <c r="F13" s="37"/>
      <c r="G13" s="37"/>
    </row>
    <row r="14" spans="2:13">
      <c r="B14" s="15"/>
      <c r="C14" s="15"/>
      <c r="D14" s="15"/>
      <c r="E14" s="15"/>
      <c r="F14" s="15"/>
      <c r="G14" s="15"/>
    </row>
    <row r="15" spans="2:13" ht="14.25" customHeight="1">
      <c r="B15" s="43" t="s">
        <v>39</v>
      </c>
      <c r="C15" s="43"/>
      <c r="D15" s="43"/>
      <c r="E15" s="43"/>
      <c r="F15" s="43"/>
      <c r="G15" s="43"/>
      <c r="H15" s="43"/>
      <c r="I15" s="43"/>
    </row>
    <row r="16" spans="2:13" ht="14.25" customHeight="1">
      <c r="B16" s="38" t="s">
        <v>12</v>
      </c>
      <c r="C16" s="38"/>
      <c r="D16" s="38"/>
      <c r="E16" s="38"/>
      <c r="F16" s="38"/>
      <c r="G16" s="15"/>
    </row>
    <row r="17" spans="1:14">
      <c r="B17" s="14"/>
    </row>
    <row r="18" spans="1:14" ht="15" customHeight="1">
      <c r="B18" s="40" t="s">
        <v>48</v>
      </c>
      <c r="C18" s="40"/>
      <c r="D18" s="40"/>
      <c r="E18" s="40"/>
      <c r="F18" s="40"/>
      <c r="G18" s="40"/>
      <c r="H18" s="40"/>
      <c r="I18" s="40"/>
      <c r="J18" s="40"/>
      <c r="K18" s="40"/>
      <c r="L18" s="40"/>
      <c r="M18" s="40"/>
    </row>
    <row r="19" spans="1:14" ht="15" customHeight="1">
      <c r="B19" s="40"/>
      <c r="C19" s="40"/>
      <c r="D19" s="40"/>
      <c r="E19" s="40"/>
      <c r="F19" s="40"/>
      <c r="G19" s="40"/>
      <c r="H19" s="40"/>
      <c r="I19" s="40"/>
      <c r="J19" s="40"/>
      <c r="K19" s="40"/>
      <c r="L19" s="40"/>
      <c r="M19" s="40"/>
    </row>
    <row r="20" spans="1:14" ht="15">
      <c r="A20" s="1"/>
    </row>
    <row r="21" spans="1:14">
      <c r="B21" s="43" t="s">
        <v>4</v>
      </c>
      <c r="C21" s="43"/>
      <c r="D21" s="43"/>
      <c r="E21" s="43"/>
      <c r="F21" s="43"/>
      <c r="G21" s="43"/>
      <c r="H21" s="43"/>
      <c r="I21" s="43"/>
      <c r="J21" s="43"/>
      <c r="K21" s="43"/>
      <c r="L21" s="43"/>
      <c r="M21" s="43"/>
    </row>
    <row r="23" spans="1:14">
      <c r="B23" s="43" t="s">
        <v>2</v>
      </c>
      <c r="C23" s="43"/>
      <c r="D23" s="43"/>
      <c r="E23" s="43"/>
      <c r="F23" s="43"/>
      <c r="G23" s="43"/>
      <c r="H23" s="43"/>
      <c r="I23" s="43"/>
      <c r="J23" s="5">
        <f>RTD("cqg.rtd", ,"ContractData", "EP", "LastQuoteToday")</f>
        <v>1395</v>
      </c>
    </row>
    <row r="25" spans="1:14" ht="14.25" customHeight="1">
      <c r="B25" s="13" t="s">
        <v>3</v>
      </c>
      <c r="G25" s="50" t="s">
        <v>49</v>
      </c>
      <c r="H25" s="50"/>
      <c r="I25" s="50"/>
      <c r="J25" s="50"/>
      <c r="K25" s="50"/>
      <c r="L25" s="50"/>
      <c r="M25" s="50"/>
    </row>
    <row r="26" spans="1:14">
      <c r="G26" s="50"/>
      <c r="H26" s="50"/>
      <c r="I26" s="50"/>
      <c r="J26" s="50"/>
      <c r="K26" s="50"/>
      <c r="L26" s="50"/>
      <c r="M26" s="50"/>
    </row>
    <row r="27" spans="1:14" ht="27.6" customHeight="1">
      <c r="G27" s="50"/>
      <c r="H27" s="50"/>
      <c r="I27" s="50"/>
      <c r="J27" s="50"/>
      <c r="K27" s="50"/>
      <c r="L27" s="50"/>
      <c r="M27" s="50"/>
    </row>
    <row r="29" spans="1:14" ht="14.25" hidden="1" customHeight="1">
      <c r="G29" s="22"/>
      <c r="H29" s="22"/>
      <c r="I29" s="22"/>
      <c r="J29" s="22"/>
      <c r="K29" s="22"/>
      <c r="L29" s="22"/>
      <c r="M29" s="22"/>
    </row>
    <row r="30" spans="1:14" ht="14.25" customHeight="1">
      <c r="G30" s="40" t="s">
        <v>44</v>
      </c>
      <c r="H30" s="40"/>
      <c r="I30" s="40"/>
      <c r="J30" s="40"/>
      <c r="K30" s="40"/>
      <c r="L30" s="40"/>
      <c r="M30" s="40"/>
      <c r="N30" s="40"/>
    </row>
    <row r="31" spans="1:14" hidden="1">
      <c r="G31" s="22"/>
      <c r="H31" s="22"/>
      <c r="I31" s="22"/>
      <c r="J31" s="22"/>
      <c r="K31" s="22"/>
      <c r="L31" s="22"/>
      <c r="M31" s="22"/>
    </row>
    <row r="33" spans="2:16">
      <c r="G33" s="13" t="s">
        <v>37</v>
      </c>
    </row>
    <row r="35" spans="2:16">
      <c r="G35" s="50" t="s">
        <v>10</v>
      </c>
      <c r="H35" s="50"/>
      <c r="I35" s="50"/>
      <c r="J35" s="50"/>
      <c r="K35" s="50"/>
      <c r="L35" s="50"/>
    </row>
    <row r="37" spans="2:16">
      <c r="B37" s="50" t="s">
        <v>8</v>
      </c>
      <c r="C37" s="50"/>
      <c r="D37" s="50"/>
      <c r="E37" s="50"/>
      <c r="F37" s="50"/>
      <c r="G37" s="50"/>
      <c r="H37" s="50"/>
      <c r="I37" s="50"/>
      <c r="J37" s="50"/>
      <c r="K37" s="50"/>
      <c r="L37" s="50"/>
      <c r="M37" s="50"/>
    </row>
    <row r="38" spans="2:16">
      <c r="B38" s="50"/>
      <c r="C38" s="50"/>
      <c r="D38" s="50"/>
      <c r="E38" s="50"/>
      <c r="F38" s="50"/>
      <c r="G38" s="50"/>
      <c r="H38" s="50"/>
      <c r="I38" s="50"/>
      <c r="J38" s="50"/>
      <c r="K38" s="50"/>
      <c r="L38" s="50"/>
      <c r="M38" s="50"/>
    </row>
    <row r="40" spans="2:16">
      <c r="B40" s="43" t="s">
        <v>5</v>
      </c>
      <c r="C40" s="43"/>
      <c r="D40" s="10" t="s">
        <v>6</v>
      </c>
      <c r="E40" s="56" t="s">
        <v>7</v>
      </c>
      <c r="F40" s="56"/>
      <c r="G40" s="10"/>
      <c r="H40" s="10" t="s">
        <v>9</v>
      </c>
      <c r="I40" s="16"/>
    </row>
    <row r="41" spans="2:16">
      <c r="B41" s="43" t="s">
        <v>11</v>
      </c>
      <c r="C41" s="43"/>
      <c r="D41" s="43"/>
      <c r="E41" s="43"/>
      <c r="F41" s="43"/>
      <c r="G41" s="43"/>
      <c r="H41" s="43"/>
      <c r="I41" s="16"/>
    </row>
    <row r="42" spans="2:16" ht="14.25" customHeight="1">
      <c r="B42" s="57" t="s">
        <v>45</v>
      </c>
      <c r="C42" s="57"/>
      <c r="D42" s="57"/>
      <c r="E42" s="57"/>
      <c r="F42" s="57"/>
      <c r="G42" s="4"/>
      <c r="H42" s="3">
        <f>RTD("cqg.rtd",,"ContractData", D40, E40)</f>
        <v>1395</v>
      </c>
    </row>
    <row r="43" spans="2:16" ht="14.25" customHeight="1">
      <c r="D43" s="2"/>
      <c r="E43" s="2"/>
      <c r="F43" s="2"/>
      <c r="G43" s="2"/>
      <c r="H43" s="2"/>
    </row>
    <row r="44" spans="2:16" ht="14.25" customHeight="1">
      <c r="B44" s="42" t="s">
        <v>46</v>
      </c>
      <c r="C44" s="50"/>
      <c r="D44" s="50"/>
      <c r="E44" s="50"/>
      <c r="F44" s="50"/>
      <c r="G44" s="50"/>
      <c r="H44" s="50"/>
      <c r="I44" s="50"/>
      <c r="J44" s="50"/>
      <c r="K44" s="50"/>
      <c r="L44" s="50"/>
      <c r="M44" s="50"/>
    </row>
    <row r="45" spans="2:16">
      <c r="B45" s="50"/>
      <c r="C45" s="50"/>
      <c r="D45" s="50"/>
      <c r="E45" s="50"/>
      <c r="F45" s="50"/>
      <c r="G45" s="50"/>
      <c r="H45" s="50"/>
      <c r="I45" s="50"/>
      <c r="J45" s="50"/>
      <c r="K45" s="50"/>
      <c r="L45" s="50"/>
      <c r="M45" s="50"/>
    </row>
    <row r="46" spans="2:16">
      <c r="B46" s="50"/>
      <c r="C46" s="50"/>
      <c r="D46" s="50"/>
      <c r="E46" s="50"/>
      <c r="F46" s="50"/>
      <c r="G46" s="50"/>
      <c r="H46" s="50"/>
      <c r="I46" s="50"/>
      <c r="J46" s="50"/>
      <c r="K46" s="50"/>
      <c r="L46" s="50"/>
      <c r="M46" s="50"/>
    </row>
    <row r="48" spans="2:16" ht="14.25" customHeight="1">
      <c r="B48" s="40" t="s">
        <v>50</v>
      </c>
      <c r="C48" s="40"/>
      <c r="D48" s="40"/>
      <c r="E48" s="40"/>
      <c r="F48" s="40"/>
      <c r="G48" s="40"/>
      <c r="H48" s="40"/>
      <c r="I48" s="40"/>
      <c r="J48" s="40"/>
      <c r="K48" s="40"/>
      <c r="L48" s="40"/>
      <c r="M48" s="40"/>
      <c r="N48" s="23"/>
      <c r="O48" s="23"/>
      <c r="P48" s="23"/>
    </row>
    <row r="49" spans="2:16" ht="14.25" customHeight="1">
      <c r="B49" s="40"/>
      <c r="C49" s="40"/>
      <c r="D49" s="40"/>
      <c r="E49" s="40"/>
      <c r="F49" s="40"/>
      <c r="G49" s="40"/>
      <c r="H49" s="40"/>
      <c r="I49" s="40"/>
      <c r="J49" s="40"/>
      <c r="K49" s="40"/>
      <c r="L49" s="40"/>
      <c r="M49" s="40"/>
      <c r="N49" s="23"/>
      <c r="O49" s="23"/>
      <c r="P49" s="23"/>
    </row>
    <row r="50" spans="2:16" ht="14.25" customHeight="1">
      <c r="B50" s="23"/>
      <c r="C50" s="23"/>
      <c r="D50" s="23"/>
      <c r="E50" s="23"/>
      <c r="F50" s="23"/>
      <c r="G50" s="23"/>
      <c r="H50" s="23"/>
      <c r="I50" s="23"/>
      <c r="J50" s="23"/>
      <c r="K50" s="23"/>
      <c r="L50" s="23"/>
      <c r="M50" s="23"/>
      <c r="N50" s="23"/>
      <c r="O50" s="23"/>
      <c r="P50" s="23"/>
    </row>
    <row r="51" spans="2:16" ht="14.25" customHeight="1">
      <c r="B51" s="41" t="s">
        <v>47</v>
      </c>
      <c r="C51" s="41"/>
      <c r="D51" s="41"/>
      <c r="E51" s="41"/>
      <c r="F51" s="41"/>
      <c r="G51" s="41"/>
      <c r="H51" s="41"/>
      <c r="I51" s="41"/>
      <c r="J51" s="41"/>
      <c r="K51" s="41"/>
      <c r="L51" s="41"/>
      <c r="M51" s="41"/>
      <c r="N51" s="41"/>
      <c r="O51" s="23"/>
      <c r="P51" s="23"/>
    </row>
    <row r="52" spans="2:16" ht="14.25" customHeight="1">
      <c r="B52" s="41"/>
      <c r="C52" s="41"/>
      <c r="D52" s="41"/>
      <c r="E52" s="41"/>
      <c r="F52" s="41"/>
      <c r="G52" s="41"/>
      <c r="H52" s="41"/>
      <c r="I52" s="41"/>
      <c r="J52" s="41"/>
      <c r="K52" s="41"/>
      <c r="L52" s="41"/>
      <c r="M52" s="41"/>
      <c r="N52" s="41"/>
      <c r="O52" s="23"/>
      <c r="P52" s="23"/>
    </row>
    <row r="54" spans="2:16">
      <c r="B54" s="43" t="s">
        <v>51</v>
      </c>
      <c r="C54" s="43"/>
      <c r="D54" s="43"/>
      <c r="E54" s="43"/>
      <c r="F54" s="17"/>
      <c r="G54" s="17"/>
      <c r="H54" s="17"/>
      <c r="I54" s="17"/>
      <c r="J54" s="17"/>
      <c r="K54" s="17"/>
      <c r="L54" s="17"/>
      <c r="M54" s="17"/>
    </row>
    <row r="55" spans="2:16">
      <c r="B55" s="11">
        <f>RTD("cqg.rtd",,"ContractData","CLE","Close")</f>
        <v>87.21</v>
      </c>
      <c r="C55" s="18" t="s">
        <v>17</v>
      </c>
      <c r="D55" s="17"/>
      <c r="E55" s="17"/>
      <c r="F55" s="17"/>
      <c r="G55" s="17"/>
      <c r="H55" s="17"/>
      <c r="I55" s="17"/>
      <c r="J55" s="17"/>
      <c r="K55" s="17"/>
      <c r="L55" s="17"/>
      <c r="M55" s="17"/>
    </row>
    <row r="56" spans="2:16">
      <c r="B56" s="17"/>
      <c r="C56" s="17"/>
      <c r="D56" s="17"/>
      <c r="E56" s="17"/>
      <c r="F56" s="17"/>
      <c r="G56" s="17"/>
      <c r="H56" s="17"/>
      <c r="I56" s="17"/>
      <c r="J56" s="17"/>
      <c r="K56" s="17"/>
      <c r="L56" s="17"/>
      <c r="M56" s="17"/>
    </row>
    <row r="57" spans="2:16">
      <c r="B57" s="59" t="s">
        <v>53</v>
      </c>
      <c r="C57" s="59"/>
      <c r="D57" s="59"/>
      <c r="E57" s="59"/>
      <c r="F57" s="59"/>
      <c r="G57" s="59"/>
      <c r="H57" s="11" t="s">
        <v>18</v>
      </c>
      <c r="I57" s="17"/>
      <c r="J57" s="17"/>
      <c r="K57" s="21"/>
      <c r="L57" s="17"/>
      <c r="M57" s="17"/>
    </row>
    <row r="58" spans="2:16">
      <c r="B58" s="11">
        <f>RTD("cqg.rtd",,"ContractData",$H$57,"Close")</f>
        <v>87.21</v>
      </c>
      <c r="C58" s="18" t="s">
        <v>52</v>
      </c>
      <c r="D58" s="17"/>
      <c r="E58" s="17"/>
      <c r="F58" s="17"/>
      <c r="G58" s="17"/>
      <c r="H58" s="17"/>
      <c r="I58" s="17"/>
      <c r="J58" s="17"/>
      <c r="K58" s="17"/>
      <c r="L58" s="17"/>
      <c r="M58" s="17"/>
    </row>
    <row r="59" spans="2:16">
      <c r="B59" s="17"/>
      <c r="C59" s="17"/>
      <c r="D59" s="17"/>
      <c r="E59" s="17"/>
      <c r="F59" s="17"/>
      <c r="G59" s="17"/>
      <c r="H59" s="17"/>
      <c r="I59" s="17"/>
      <c r="J59" s="17"/>
      <c r="K59" s="17"/>
      <c r="L59" s="17"/>
      <c r="M59" s="17"/>
    </row>
    <row r="60" spans="2:16">
      <c r="B60" s="43" t="s">
        <v>54</v>
      </c>
      <c r="C60" s="43"/>
      <c r="D60" s="43"/>
      <c r="E60" s="43"/>
      <c r="F60" s="43"/>
      <c r="G60" s="43"/>
      <c r="H60" s="17"/>
      <c r="I60" s="17"/>
      <c r="J60" s="17"/>
      <c r="K60" s="17"/>
      <c r="L60" s="17"/>
      <c r="M60" s="17"/>
    </row>
    <row r="61" spans="2:16">
      <c r="B61" s="11">
        <f>RTD("cqg.rtd",,"ContractData","CLE[-2]","Close")</f>
        <v>87.77</v>
      </c>
      <c r="C61" s="18" t="s">
        <v>19</v>
      </c>
      <c r="D61" s="17"/>
      <c r="E61" s="17"/>
      <c r="F61" s="17"/>
      <c r="G61" s="17"/>
      <c r="H61" s="17"/>
      <c r="I61" s="17"/>
      <c r="J61" s="17"/>
      <c r="K61" s="17"/>
      <c r="L61" s="17"/>
      <c r="M61" s="17"/>
    </row>
    <row r="62" spans="2:16">
      <c r="B62" s="17"/>
      <c r="C62" s="17"/>
      <c r="D62" s="17"/>
      <c r="E62" s="17"/>
      <c r="F62" s="17"/>
      <c r="G62" s="17"/>
      <c r="H62" s="17"/>
      <c r="I62" s="17"/>
      <c r="J62" s="17"/>
      <c r="K62" s="17"/>
      <c r="L62" s="17"/>
      <c r="M62" s="17"/>
    </row>
    <row r="63" spans="2:16">
      <c r="B63" s="43" t="s">
        <v>55</v>
      </c>
      <c r="C63" s="43"/>
      <c r="D63" s="43"/>
      <c r="E63" s="43"/>
      <c r="F63" s="43"/>
      <c r="G63" s="43"/>
      <c r="H63" s="17"/>
      <c r="I63" s="17"/>
      <c r="J63" s="17"/>
      <c r="K63" s="17"/>
      <c r="L63" s="17"/>
      <c r="M63" s="17"/>
    </row>
    <row r="64" spans="2:16">
      <c r="B64" s="11" t="e">
        <f>RTD("cqg.rtd",,"ContractData","CLE","Close",,,"M")</f>
        <v>#N/A</v>
      </c>
      <c r="C64" s="18" t="s">
        <v>20</v>
      </c>
      <c r="D64" s="17"/>
      <c r="E64" s="17"/>
      <c r="F64" s="17"/>
      <c r="G64" s="17"/>
      <c r="H64" s="17"/>
      <c r="I64" s="17"/>
      <c r="J64" s="17"/>
      <c r="K64" s="17"/>
      <c r="L64" s="17"/>
      <c r="M64" s="17"/>
    </row>
    <row r="65" spans="2:13">
      <c r="B65" s="17"/>
      <c r="C65" s="17"/>
      <c r="D65" s="17"/>
      <c r="E65" s="17"/>
      <c r="F65" s="17"/>
      <c r="G65" s="17"/>
      <c r="H65" s="17"/>
      <c r="I65" s="17"/>
      <c r="J65" s="17"/>
      <c r="K65" s="17"/>
      <c r="L65" s="17"/>
      <c r="M65" s="17"/>
    </row>
    <row r="66" spans="2:13">
      <c r="B66" s="43" t="s">
        <v>56</v>
      </c>
      <c r="C66" s="43"/>
      <c r="D66" s="43"/>
      <c r="E66" s="43"/>
      <c r="F66" s="43"/>
      <c r="G66" s="43"/>
      <c r="H66" s="43"/>
      <c r="I66" s="17"/>
      <c r="J66" s="17"/>
      <c r="K66" s="17"/>
      <c r="L66" s="17"/>
      <c r="M66" s="17"/>
    </row>
    <row r="67" spans="2:13">
      <c r="B67" s="11">
        <f>RTD("cqg.rtd",,"ContractData","CLE[-3]","Close",,,"M")</f>
        <v>10595</v>
      </c>
      <c r="C67" s="18" t="s">
        <v>21</v>
      </c>
      <c r="D67" s="17"/>
      <c r="E67" s="17"/>
      <c r="F67" s="17"/>
      <c r="G67" s="17"/>
      <c r="H67" s="17"/>
      <c r="I67" s="17"/>
      <c r="J67" s="17"/>
      <c r="K67" s="17"/>
      <c r="L67" s="17"/>
      <c r="M67" s="17"/>
    </row>
    <row r="68" spans="2:13">
      <c r="B68" s="17"/>
      <c r="C68" s="17"/>
      <c r="D68" s="17"/>
      <c r="E68" s="17"/>
      <c r="F68" s="17"/>
      <c r="G68" s="17"/>
      <c r="H68" s="17"/>
      <c r="I68" s="17"/>
      <c r="J68" s="17"/>
      <c r="K68" s="17"/>
      <c r="L68" s="17"/>
      <c r="M68" s="17"/>
    </row>
    <row r="69" spans="2:13">
      <c r="B69" s="43" t="s">
        <v>57</v>
      </c>
      <c r="C69" s="43"/>
      <c r="D69" s="43"/>
      <c r="E69" s="43"/>
      <c r="F69" s="43"/>
      <c r="G69" s="43"/>
      <c r="H69" s="43"/>
      <c r="I69" s="43"/>
      <c r="J69" s="43"/>
      <c r="K69" s="43"/>
      <c r="L69" s="43"/>
      <c r="M69" s="17"/>
    </row>
    <row r="70" spans="2:13">
      <c r="B70" s="11">
        <f>RTD("cqg.rtd",,"StudyData","CLE[-3]","Bar",,"Close","M")</f>
        <v>96.56</v>
      </c>
      <c r="C70" s="18" t="s">
        <v>22</v>
      </c>
      <c r="D70" s="17"/>
      <c r="E70" s="17"/>
      <c r="F70" s="17"/>
      <c r="G70" s="17"/>
      <c r="H70" s="17"/>
      <c r="I70" s="17"/>
      <c r="J70" s="17"/>
      <c r="K70" s="17"/>
      <c r="L70" s="17"/>
      <c r="M70" s="17"/>
    </row>
    <row r="71" spans="2:13">
      <c r="B71" s="17"/>
      <c r="C71" s="17"/>
      <c r="D71" s="17"/>
      <c r="E71" s="17"/>
      <c r="F71" s="17"/>
      <c r="G71" s="17"/>
      <c r="H71" s="17"/>
      <c r="I71" s="17"/>
      <c r="J71" s="17"/>
      <c r="K71" s="17"/>
      <c r="L71" s="17"/>
      <c r="M71" s="17"/>
    </row>
    <row r="72" spans="2:13">
      <c r="B72" s="43" t="s">
        <v>58</v>
      </c>
      <c r="C72" s="43"/>
      <c r="D72" s="43"/>
      <c r="E72" s="43"/>
      <c r="F72" s="43"/>
      <c r="G72" s="43"/>
      <c r="H72" s="43"/>
      <c r="I72" s="43"/>
      <c r="J72" s="43"/>
      <c r="K72" s="43"/>
      <c r="L72" s="43"/>
      <c r="M72" s="17"/>
    </row>
    <row r="73" spans="2:13">
      <c r="B73" s="11">
        <f>RTD("cqg.rtd",,"StudyData","CLE","VolOI",,"Vol","D","-6")</f>
        <v>607214</v>
      </c>
      <c r="C73" s="18" t="s">
        <v>23</v>
      </c>
      <c r="D73" s="17"/>
      <c r="E73" s="17"/>
      <c r="F73" s="17"/>
      <c r="G73" s="17"/>
      <c r="H73" s="17"/>
      <c r="I73" s="17"/>
      <c r="J73" s="17"/>
      <c r="K73" s="17"/>
      <c r="L73" s="17"/>
      <c r="M73" s="17"/>
    </row>
    <row r="74" spans="2:13">
      <c r="B74" s="17"/>
      <c r="C74" s="17"/>
      <c r="D74" s="17"/>
      <c r="E74" s="17"/>
      <c r="F74" s="17"/>
      <c r="G74" s="17"/>
      <c r="H74" s="17"/>
      <c r="I74" s="17"/>
      <c r="J74" s="17"/>
      <c r="K74" s="17"/>
      <c r="L74" s="17"/>
      <c r="M74" s="17"/>
    </row>
    <row r="75" spans="2:13">
      <c r="B75" s="43" t="s">
        <v>13</v>
      </c>
      <c r="C75" s="43"/>
      <c r="D75" s="43"/>
      <c r="E75" s="43"/>
      <c r="F75" s="43"/>
      <c r="G75" s="43"/>
      <c r="H75" s="43"/>
      <c r="I75" s="17"/>
      <c r="J75" s="17"/>
      <c r="K75" s="17"/>
      <c r="L75" s="17"/>
      <c r="M75" s="17"/>
    </row>
    <row r="76" spans="2:13">
      <c r="B76" s="11">
        <f>RTD("cqg.rtd",,"StudyData","CLE","RSI","InputChoice=Close,Period=9","RSI")</f>
        <v>48.703316237599203</v>
      </c>
      <c r="C76" s="18" t="s">
        <v>24</v>
      </c>
      <c r="D76" s="17"/>
      <c r="E76" s="17"/>
      <c r="F76" s="17"/>
      <c r="G76" s="17"/>
      <c r="H76" s="17"/>
      <c r="I76" s="17"/>
      <c r="J76" s="17"/>
      <c r="K76" s="17"/>
      <c r="L76" s="17"/>
      <c r="M76" s="17"/>
    </row>
    <row r="77" spans="2:13">
      <c r="B77" s="17"/>
      <c r="C77" s="17"/>
      <c r="D77" s="17"/>
      <c r="E77" s="17"/>
      <c r="F77" s="17"/>
      <c r="G77" s="17"/>
      <c r="H77" s="17"/>
      <c r="I77" s="17"/>
      <c r="J77" s="17"/>
      <c r="K77" s="17"/>
      <c r="L77" s="17"/>
      <c r="M77" s="17"/>
    </row>
    <row r="78" spans="2:13">
      <c r="B78" s="43" t="s">
        <v>14</v>
      </c>
      <c r="C78" s="43"/>
      <c r="D78" s="43"/>
      <c r="E78" s="43"/>
      <c r="F78" s="43"/>
      <c r="G78" s="43"/>
      <c r="H78" s="43"/>
      <c r="I78" s="43"/>
      <c r="J78" s="43"/>
      <c r="K78" s="43"/>
      <c r="L78" s="43"/>
      <c r="M78" s="43"/>
    </row>
    <row r="79" spans="2:13">
      <c r="B79" s="17"/>
      <c r="C79" s="18" t="s">
        <v>25</v>
      </c>
      <c r="D79" s="17"/>
      <c r="E79" s="17"/>
      <c r="F79" s="17"/>
      <c r="G79" s="17"/>
      <c r="H79" s="17"/>
      <c r="I79" s="17"/>
      <c r="J79" s="17"/>
      <c r="K79" s="17"/>
      <c r="L79" s="17"/>
      <c r="M79" s="17"/>
    </row>
    <row r="80" spans="2:13">
      <c r="B80" s="17"/>
      <c r="C80" s="17"/>
      <c r="D80" s="17"/>
      <c r="E80" s="17"/>
      <c r="F80" s="17"/>
      <c r="G80" s="17"/>
      <c r="H80" s="17"/>
      <c r="I80" s="17"/>
      <c r="J80" s="17"/>
      <c r="K80" s="17"/>
      <c r="L80" s="17"/>
      <c r="M80" s="17"/>
    </row>
    <row r="81" spans="2:16">
      <c r="B81" s="43" t="s">
        <v>15</v>
      </c>
      <c r="C81" s="43"/>
      <c r="D81" s="43"/>
      <c r="E81" s="43"/>
      <c r="F81" s="17"/>
      <c r="G81" s="17"/>
      <c r="H81" s="17"/>
      <c r="I81" s="17"/>
      <c r="J81" s="17"/>
      <c r="K81" s="17"/>
      <c r="L81" s="17"/>
      <c r="M81" s="17"/>
    </row>
    <row r="82" spans="2:16">
      <c r="B82" s="11">
        <f>RTD("cqg.rtd",,"StudyData","Close(CLE) when (LocalHour(CLE)=10 and LocalMinute(CLE)=15)","Bar","","Close","5")</f>
        <v>88.06</v>
      </c>
      <c r="C82" s="18" t="s">
        <v>26</v>
      </c>
      <c r="D82" s="17"/>
      <c r="E82" s="17"/>
      <c r="F82" s="17"/>
      <c r="G82" s="17"/>
      <c r="H82" s="17"/>
      <c r="I82" s="17"/>
      <c r="J82" s="17"/>
      <c r="K82" s="17"/>
      <c r="L82" s="17"/>
      <c r="M82" s="17"/>
    </row>
    <row r="83" spans="2:16">
      <c r="B83" s="17"/>
      <c r="C83" s="17"/>
      <c r="D83" s="17"/>
      <c r="E83" s="17"/>
      <c r="F83" s="17"/>
      <c r="G83" s="17"/>
      <c r="H83" s="17"/>
      <c r="I83" s="17"/>
      <c r="J83" s="17"/>
      <c r="K83" s="17"/>
      <c r="L83" s="17"/>
      <c r="M83" s="17"/>
    </row>
    <row r="84" spans="2:16">
      <c r="B84" s="43" t="s">
        <v>16</v>
      </c>
      <c r="C84" s="43"/>
      <c r="D84" s="43"/>
      <c r="E84" s="43"/>
      <c r="F84" s="43"/>
      <c r="G84" s="17"/>
      <c r="H84" s="17"/>
      <c r="I84" s="17"/>
      <c r="J84" s="17"/>
      <c r="K84" s="17"/>
      <c r="L84" s="17"/>
      <c r="M84" s="17"/>
    </row>
    <row r="85" spans="2:16">
      <c r="B85" s="12">
        <f>RTD("cqg.rtd",,"StudyData","Close(CLE) When (LocalYear(CLE)=2011 and LocalMonth(CLE)=9 and LocalDay(CLE)=23)","Bar","","Close","D")</f>
        <v>83.92</v>
      </c>
      <c r="C85" s="18" t="s">
        <v>27</v>
      </c>
      <c r="D85" s="17"/>
      <c r="E85" s="17"/>
      <c r="F85" s="17"/>
      <c r="G85" s="17"/>
      <c r="H85" s="17"/>
      <c r="I85" s="17"/>
      <c r="J85" s="17"/>
      <c r="K85" s="17"/>
      <c r="L85" s="17"/>
      <c r="M85" s="17"/>
    </row>
    <row r="86" spans="2:16">
      <c r="B86" s="12"/>
      <c r="C86" s="18"/>
      <c r="D86" s="24"/>
      <c r="E86" s="24"/>
      <c r="F86" s="24"/>
      <c r="G86" s="24"/>
      <c r="H86" s="24"/>
      <c r="I86" s="24"/>
      <c r="J86" s="24"/>
      <c r="K86" s="24"/>
      <c r="L86" s="24"/>
      <c r="M86" s="24"/>
    </row>
    <row r="87" spans="2:16">
      <c r="B87" s="43" t="s">
        <v>69</v>
      </c>
      <c r="C87" s="43"/>
      <c r="D87" s="43"/>
      <c r="E87" s="43"/>
      <c r="F87" s="43"/>
      <c r="G87" s="43"/>
      <c r="H87" s="43"/>
      <c r="I87" s="43"/>
      <c r="J87" s="43"/>
      <c r="K87" s="43"/>
      <c r="L87" s="43"/>
      <c r="M87" s="43"/>
      <c r="N87" s="43"/>
    </row>
    <row r="88" spans="2:16">
      <c r="B88" s="25">
        <f xml:space="preserve"> RTD("cqg.rtd",,"StudyData", "B.cqg.ADXHigh(EP,Period=13,Threshold=25)", "Bar", "", "Close", "15", "0", "all", "", "","True")</f>
        <v>1</v>
      </c>
      <c r="C88" s="18" t="s">
        <v>68</v>
      </c>
      <c r="D88" s="24"/>
      <c r="E88" s="24"/>
      <c r="F88" s="24"/>
      <c r="G88" s="24"/>
      <c r="H88" s="24"/>
      <c r="I88" s="24"/>
      <c r="J88" s="24"/>
      <c r="K88" s="24"/>
      <c r="L88" s="24"/>
      <c r="M88" s="24"/>
    </row>
    <row r="90" spans="2:16">
      <c r="B90" s="43" t="s">
        <v>30</v>
      </c>
      <c r="C90" s="43"/>
      <c r="D90" s="43"/>
      <c r="E90" s="43"/>
      <c r="F90" s="43"/>
      <c r="G90" s="43"/>
    </row>
    <row r="92" spans="2:16" ht="14.25" customHeight="1">
      <c r="B92" s="60" t="s">
        <v>29</v>
      </c>
      <c r="C92" s="60"/>
      <c r="D92" s="60"/>
      <c r="E92" s="60"/>
      <c r="F92" s="60"/>
      <c r="G92" s="60"/>
      <c r="H92" s="60"/>
      <c r="I92" s="60"/>
      <c r="J92" s="60"/>
      <c r="K92" s="60"/>
      <c r="L92" s="60"/>
      <c r="M92" s="60"/>
      <c r="N92" s="60"/>
      <c r="O92" s="60"/>
      <c r="P92" s="60"/>
    </row>
    <row r="93" spans="2:16">
      <c r="B93" s="60"/>
      <c r="C93" s="60"/>
      <c r="D93" s="60"/>
      <c r="E93" s="60"/>
      <c r="F93" s="60"/>
      <c r="G93" s="60"/>
      <c r="H93" s="60"/>
      <c r="I93" s="60"/>
      <c r="J93" s="60"/>
      <c r="K93" s="60"/>
      <c r="L93" s="60"/>
      <c r="M93" s="60"/>
      <c r="N93" s="60"/>
      <c r="O93" s="60"/>
      <c r="P93" s="60"/>
    </row>
    <row r="94" spans="2:16">
      <c r="B94" s="60"/>
      <c r="C94" s="60"/>
      <c r="D94" s="60"/>
      <c r="E94" s="60"/>
      <c r="F94" s="60"/>
      <c r="G94" s="60"/>
      <c r="H94" s="60"/>
      <c r="I94" s="60"/>
      <c r="J94" s="60"/>
      <c r="K94" s="60"/>
      <c r="L94" s="60"/>
      <c r="M94" s="60"/>
      <c r="N94" s="60"/>
      <c r="O94" s="60"/>
      <c r="P94" s="60"/>
    </row>
    <row r="95" spans="2:16">
      <c r="B95" s="19"/>
      <c r="C95" s="19"/>
      <c r="D95" s="19"/>
      <c r="E95" s="19"/>
      <c r="F95" s="19"/>
      <c r="G95" s="19"/>
      <c r="H95" s="19"/>
      <c r="I95" s="19"/>
      <c r="J95" s="19"/>
      <c r="K95" s="19"/>
      <c r="L95" s="19"/>
      <c r="M95" s="19"/>
      <c r="N95" s="19"/>
      <c r="O95" s="19"/>
      <c r="P95" s="19"/>
    </row>
    <row r="96" spans="2:16" ht="14.25" customHeight="1">
      <c r="B96" s="61" t="s">
        <v>40</v>
      </c>
      <c r="C96" s="60"/>
      <c r="D96" s="60"/>
      <c r="E96" s="60"/>
      <c r="F96" s="60"/>
      <c r="G96" s="60"/>
      <c r="H96" s="60"/>
      <c r="I96" s="60"/>
      <c r="J96" s="60"/>
      <c r="K96" s="60"/>
      <c r="L96" s="60"/>
      <c r="M96" s="60"/>
      <c r="N96" s="60"/>
      <c r="O96" s="60"/>
      <c r="P96" s="60"/>
    </row>
    <row r="97" spans="2:17">
      <c r="B97" s="19"/>
      <c r="C97" s="19"/>
      <c r="D97" s="19"/>
      <c r="E97" s="19"/>
      <c r="F97" s="19"/>
      <c r="G97" s="19"/>
      <c r="H97" s="19"/>
      <c r="I97" s="19"/>
      <c r="J97" s="19"/>
      <c r="K97" s="19"/>
      <c r="L97" s="19"/>
      <c r="M97" s="19"/>
      <c r="N97" s="19"/>
      <c r="O97" s="19"/>
      <c r="P97" s="19"/>
    </row>
    <row r="98" spans="2:17" ht="14.25" customHeight="1">
      <c r="B98" s="54" t="s">
        <v>31</v>
      </c>
      <c r="C98" s="54"/>
      <c r="D98" s="54"/>
      <c r="E98" s="54"/>
      <c r="F98" s="54"/>
      <c r="G98" s="54"/>
      <c r="H98" s="54"/>
      <c r="I98" s="54"/>
      <c r="J98" s="54"/>
      <c r="K98" s="54"/>
      <c r="L98" s="54"/>
      <c r="M98" s="54"/>
      <c r="N98" s="54"/>
      <c r="O98" s="54"/>
      <c r="P98" s="54"/>
    </row>
    <row r="99" spans="2:17" s="6" customFormat="1" ht="14.45" customHeight="1">
      <c r="B99" s="13"/>
      <c r="C99" s="13"/>
      <c r="D99" s="13"/>
      <c r="E99" s="13"/>
      <c r="F99" s="13"/>
      <c r="G99" s="13"/>
      <c r="H99" s="13"/>
      <c r="I99" s="13"/>
      <c r="J99" s="13"/>
      <c r="K99" s="13"/>
      <c r="L99" s="13"/>
      <c r="M99" s="13"/>
      <c r="N99" s="13"/>
      <c r="O99" s="13"/>
      <c r="P99" s="13"/>
      <c r="Q99" s="9"/>
    </row>
    <row r="100" spans="2:17" ht="14.25" customHeight="1">
      <c r="B100" s="54" t="s">
        <v>32</v>
      </c>
      <c r="C100" s="54"/>
      <c r="D100" s="54"/>
      <c r="E100" s="54"/>
      <c r="F100" s="54"/>
      <c r="G100" s="54"/>
      <c r="H100" s="54"/>
      <c r="I100" s="54"/>
      <c r="J100" s="54"/>
      <c r="K100" s="54"/>
      <c r="L100" s="54"/>
      <c r="M100" s="54"/>
      <c r="N100" s="54"/>
      <c r="O100" s="54"/>
      <c r="P100" s="54"/>
      <c r="Q100" s="8"/>
    </row>
    <row r="102" spans="2:17">
      <c r="B102" s="54" t="s">
        <v>33</v>
      </c>
      <c r="C102" s="54"/>
      <c r="D102" s="54"/>
      <c r="E102" s="54"/>
      <c r="F102" s="54"/>
      <c r="G102" s="54"/>
      <c r="H102" s="54"/>
      <c r="I102" s="54"/>
      <c r="J102" s="54"/>
      <c r="K102" s="54"/>
      <c r="L102" s="54"/>
      <c r="M102" s="54"/>
      <c r="N102" s="54"/>
      <c r="O102" s="54"/>
      <c r="P102" s="54"/>
    </row>
    <row r="104" spans="2:17">
      <c r="B104" s="43" t="s">
        <v>59</v>
      </c>
      <c r="C104" s="43"/>
      <c r="D104" s="43"/>
      <c r="E104" s="24"/>
      <c r="F104" s="24"/>
      <c r="G104" s="24"/>
      <c r="H104" s="24"/>
      <c r="I104" s="24"/>
      <c r="J104" s="24"/>
      <c r="K104" s="24"/>
      <c r="L104" s="24"/>
    </row>
    <row r="105" spans="2:17">
      <c r="B105" s="43" t="s">
        <v>28</v>
      </c>
      <c r="C105" s="43"/>
      <c r="D105" s="43"/>
      <c r="E105" s="43"/>
      <c r="F105" s="24"/>
      <c r="G105" s="24"/>
      <c r="H105" s="24"/>
      <c r="I105" s="24"/>
      <c r="J105" s="24"/>
      <c r="K105" s="24"/>
      <c r="L105" s="24"/>
    </row>
    <row r="106" spans="2:17">
      <c r="B106" s="43" t="s">
        <v>60</v>
      </c>
      <c r="C106" s="43"/>
      <c r="D106" s="43"/>
      <c r="E106" s="43"/>
      <c r="F106" s="43"/>
      <c r="G106" s="43"/>
      <c r="H106" s="43"/>
      <c r="I106" s="43"/>
      <c r="J106" s="43"/>
      <c r="K106" s="43"/>
      <c r="L106" s="24"/>
    </row>
    <row r="107" spans="2:17">
      <c r="B107" s="43" t="s">
        <v>61</v>
      </c>
      <c r="C107" s="43"/>
      <c r="D107" s="43"/>
      <c r="E107" s="24"/>
      <c r="F107" s="24"/>
      <c r="G107" s="24"/>
      <c r="H107" s="24"/>
      <c r="I107" s="24"/>
      <c r="J107" s="24"/>
      <c r="K107" s="24"/>
      <c r="L107" s="24"/>
    </row>
    <row r="108" spans="2:17">
      <c r="B108" s="43" t="s">
        <v>62</v>
      </c>
      <c r="C108" s="43"/>
      <c r="D108" s="43"/>
      <c r="E108" s="43"/>
      <c r="F108" s="43"/>
      <c r="G108" s="24"/>
      <c r="H108" s="24"/>
      <c r="I108" s="24"/>
      <c r="J108" s="24"/>
      <c r="K108" s="24"/>
      <c r="L108" s="24"/>
    </row>
    <row r="109" spans="2:17">
      <c r="B109" s="43" t="s">
        <v>63</v>
      </c>
      <c r="C109" s="43"/>
      <c r="D109" s="43"/>
      <c r="E109" s="43"/>
      <c r="F109" s="43"/>
      <c r="G109" s="43"/>
      <c r="H109" s="43"/>
      <c r="I109" s="43"/>
      <c r="J109" s="43"/>
      <c r="K109" s="43"/>
      <c r="L109" s="43"/>
    </row>
    <row r="110" spans="2:17">
      <c r="B110" s="43" t="s">
        <v>64</v>
      </c>
      <c r="C110" s="43"/>
      <c r="D110" s="43"/>
      <c r="E110" s="43"/>
      <c r="F110" s="43"/>
      <c r="G110" s="43"/>
      <c r="H110" s="43"/>
      <c r="I110" s="43"/>
      <c r="J110" s="24"/>
      <c r="K110" s="24"/>
      <c r="L110" s="24"/>
    </row>
    <row r="111" spans="2:17">
      <c r="B111" s="43" t="s">
        <v>65</v>
      </c>
      <c r="C111" s="43"/>
      <c r="D111" s="43"/>
      <c r="E111" s="43"/>
      <c r="F111" s="43"/>
      <c r="G111" s="43"/>
      <c r="H111" s="43"/>
      <c r="I111" s="24"/>
      <c r="J111" s="24"/>
      <c r="K111" s="24"/>
      <c r="L111" s="24"/>
    </row>
    <row r="112" spans="2:17" ht="14.25" customHeight="1"/>
    <row r="113" spans="2:16">
      <c r="B113" t="s">
        <v>41</v>
      </c>
    </row>
    <row r="115" spans="2:16">
      <c r="B115" s="20" t="s">
        <v>34</v>
      </c>
    </row>
    <row r="117" spans="2:16">
      <c r="B117" t="s">
        <v>42</v>
      </c>
    </row>
    <row r="119" spans="2:16">
      <c r="B119" s="13" t="s">
        <v>35</v>
      </c>
    </row>
    <row r="121" spans="2:16">
      <c r="B121" s="48" t="s">
        <v>43</v>
      </c>
      <c r="C121" s="43"/>
      <c r="D121" s="43"/>
      <c r="E121" s="43"/>
      <c r="F121" s="43"/>
      <c r="G121" s="43"/>
      <c r="H121" s="43"/>
      <c r="I121" s="43"/>
    </row>
    <row r="123" spans="2:16">
      <c r="B123" s="43" t="s">
        <v>66</v>
      </c>
      <c r="C123" s="43"/>
      <c r="D123" s="43"/>
      <c r="E123" s="43"/>
      <c r="F123" s="43"/>
      <c r="G123" s="43"/>
      <c r="H123" s="43"/>
    </row>
    <row r="124" spans="2:16">
      <c r="B124" s="38" t="s">
        <v>36</v>
      </c>
      <c r="C124" s="38"/>
      <c r="D124" s="38"/>
      <c r="E124" s="38"/>
      <c r="F124" s="38"/>
    </row>
    <row r="127" spans="2:16">
      <c r="B127" s="51" t="s">
        <v>70</v>
      </c>
      <c r="C127" s="51"/>
      <c r="D127" s="51"/>
      <c r="E127" s="51"/>
      <c r="F127" s="51"/>
      <c r="G127" s="51"/>
      <c r="H127" s="51"/>
      <c r="I127" s="51"/>
      <c r="J127" s="51"/>
      <c r="K127" s="51"/>
      <c r="L127" s="51"/>
      <c r="M127" s="51"/>
      <c r="N127" s="51"/>
      <c r="O127" s="51"/>
      <c r="P127" s="51"/>
    </row>
    <row r="128" spans="2:16" ht="14.25" customHeight="1">
      <c r="B128" s="52" t="s">
        <v>71</v>
      </c>
      <c r="C128" s="52"/>
      <c r="D128" s="52"/>
      <c r="E128" s="52"/>
      <c r="F128" s="52"/>
      <c r="G128" s="52"/>
      <c r="H128" s="52"/>
      <c r="I128" s="52"/>
      <c r="J128" s="52"/>
      <c r="K128" s="52"/>
      <c r="L128" s="52"/>
      <c r="M128" s="52"/>
      <c r="N128" s="52"/>
      <c r="O128" s="52"/>
      <c r="P128" s="52"/>
    </row>
    <row r="129" spans="2:16">
      <c r="B129" s="52"/>
      <c r="C129" s="52"/>
      <c r="D129" s="52"/>
      <c r="E129" s="52"/>
      <c r="F129" s="52"/>
      <c r="G129" s="52"/>
      <c r="H129" s="52"/>
      <c r="I129" s="52"/>
      <c r="J129" s="52"/>
      <c r="K129" s="52"/>
      <c r="L129" s="52"/>
      <c r="M129" s="52"/>
      <c r="N129" s="52"/>
      <c r="O129" s="52"/>
      <c r="P129" s="52"/>
    </row>
    <row r="130" spans="2:16" customFormat="1">
      <c r="B130" s="26"/>
      <c r="C130" s="26"/>
      <c r="D130" s="26"/>
      <c r="E130" s="26"/>
      <c r="F130" s="26"/>
      <c r="G130" s="26"/>
      <c r="H130" s="26"/>
      <c r="I130" s="26"/>
      <c r="J130" s="26"/>
      <c r="K130" s="26"/>
      <c r="L130" s="26"/>
      <c r="M130" s="26"/>
      <c r="N130" s="26"/>
      <c r="O130" s="26"/>
      <c r="P130" s="26"/>
    </row>
    <row r="131" spans="2:16">
      <c r="B131" s="51" t="s">
        <v>72</v>
      </c>
      <c r="C131" s="51"/>
      <c r="D131" s="51"/>
      <c r="E131" s="51"/>
      <c r="F131" s="51"/>
      <c r="G131" s="51"/>
      <c r="H131" s="51"/>
      <c r="I131" s="51"/>
      <c r="J131" s="51"/>
      <c r="K131" s="51"/>
      <c r="L131" s="51"/>
      <c r="M131" s="51"/>
      <c r="N131" s="51"/>
      <c r="O131" s="51"/>
      <c r="P131" s="51"/>
    </row>
    <row r="132" spans="2:16" ht="14.25" customHeight="1">
      <c r="B132" s="53" t="s">
        <v>75</v>
      </c>
      <c r="C132" s="53"/>
      <c r="D132" s="53"/>
      <c r="E132" s="53"/>
      <c r="F132" s="53"/>
      <c r="G132" s="53"/>
      <c r="H132" s="53"/>
      <c r="I132" s="53"/>
      <c r="J132" s="53"/>
      <c r="K132" s="53"/>
      <c r="L132" s="53"/>
      <c r="M132" s="53"/>
      <c r="N132" s="53"/>
      <c r="O132" s="53"/>
      <c r="P132" s="53"/>
    </row>
    <row r="133" spans="2:16" ht="14.25" customHeight="1">
      <c r="B133" s="53"/>
      <c r="C133" s="53"/>
      <c r="D133" s="53"/>
      <c r="E133" s="53"/>
      <c r="F133" s="53"/>
      <c r="G133" s="53"/>
      <c r="H133" s="53"/>
      <c r="I133" s="53"/>
      <c r="J133" s="53"/>
      <c r="K133" s="53"/>
      <c r="L133" s="53"/>
      <c r="M133" s="53"/>
      <c r="N133" s="53"/>
      <c r="O133" s="53"/>
      <c r="P133" s="53"/>
    </row>
    <row r="134" spans="2:16" ht="14.25" customHeight="1">
      <c r="B134" s="53"/>
      <c r="C134" s="53"/>
      <c r="D134" s="53"/>
      <c r="E134" s="53"/>
      <c r="F134" s="53"/>
      <c r="G134" s="53"/>
      <c r="H134" s="53"/>
      <c r="I134" s="53"/>
      <c r="J134" s="53"/>
      <c r="K134" s="53"/>
      <c r="L134" s="53"/>
      <c r="M134" s="53"/>
      <c r="N134" s="53"/>
      <c r="O134" s="53"/>
      <c r="P134" s="53"/>
    </row>
    <row r="136" spans="2:16">
      <c r="B136" s="43" t="s">
        <v>73</v>
      </c>
      <c r="C136" s="43"/>
      <c r="D136" s="43"/>
      <c r="E136" s="43"/>
      <c r="F136" s="43"/>
    </row>
    <row r="138" spans="2:16">
      <c r="B138" s="43" t="s">
        <v>74</v>
      </c>
      <c r="C138" s="43"/>
      <c r="D138" s="43"/>
      <c r="E138" s="43"/>
      <c r="F138" s="43"/>
      <c r="G138" s="43"/>
      <c r="H138" s="43"/>
      <c r="I138" s="43"/>
      <c r="J138" s="43"/>
      <c r="K138" s="43"/>
      <c r="L138" s="43"/>
      <c r="M138" s="43"/>
    </row>
  </sheetData>
  <mergeCells count="55">
    <mergeCell ref="B136:F136"/>
    <mergeCell ref="B138:M138"/>
    <mergeCell ref="B128:P129"/>
    <mergeCell ref="B132:P134"/>
    <mergeCell ref="B87:N87"/>
    <mergeCell ref="B127:P127"/>
    <mergeCell ref="B131:P131"/>
    <mergeCell ref="B111:H111"/>
    <mergeCell ref="B104:D104"/>
    <mergeCell ref="B105:E105"/>
    <mergeCell ref="B106:K106"/>
    <mergeCell ref="B107:D107"/>
    <mergeCell ref="B108:F108"/>
    <mergeCell ref="B72:L72"/>
    <mergeCell ref="B75:H75"/>
    <mergeCell ref="B78:M78"/>
    <mergeCell ref="B57:G57"/>
    <mergeCell ref="B60:G60"/>
    <mergeCell ref="B63:G63"/>
    <mergeCell ref="B66:H66"/>
    <mergeCell ref="B69:L69"/>
    <mergeCell ref="B4:M7"/>
    <mergeCell ref="B8:M11"/>
    <mergeCell ref="B13:G13"/>
    <mergeCell ref="B18:M19"/>
    <mergeCell ref="B21:M21"/>
    <mergeCell ref="B15:I15"/>
    <mergeCell ref="B16:F16"/>
    <mergeCell ref="B12:I12"/>
    <mergeCell ref="B23:I23"/>
    <mergeCell ref="G25:M27"/>
    <mergeCell ref="G35:L35"/>
    <mergeCell ref="B37:M38"/>
    <mergeCell ref="G30:N30"/>
    <mergeCell ref="B40:C40"/>
    <mergeCell ref="E40:F40"/>
    <mergeCell ref="B42:F42"/>
    <mergeCell ref="B44:M46"/>
    <mergeCell ref="B41:H41"/>
    <mergeCell ref="B48:M49"/>
    <mergeCell ref="B51:N52"/>
    <mergeCell ref="B121:I121"/>
    <mergeCell ref="B123:H123"/>
    <mergeCell ref="B124:F124"/>
    <mergeCell ref="B92:P94"/>
    <mergeCell ref="B90:G90"/>
    <mergeCell ref="B98:P98"/>
    <mergeCell ref="B100:P100"/>
    <mergeCell ref="B102:P102"/>
    <mergeCell ref="B96:P96"/>
    <mergeCell ref="B81:E81"/>
    <mergeCell ref="B84:F84"/>
    <mergeCell ref="B109:L109"/>
    <mergeCell ref="B110:I110"/>
    <mergeCell ref="B54:E54"/>
  </mergeCells>
  <phoneticPr fontId="16"/>
  <hyperlinks>
    <hyperlink ref="B13" r:id="rId1"/>
    <hyperlink ref="B16" r:id="rId2"/>
    <hyperlink ref="B124:F124" r:id="rId3" display="http://www.cqg.com/Advanced-Features-Support.aspx"/>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日本語</vt:lpstr>
      <vt:lpstr>English</vt:lpstr>
      <vt:lpstr>Sheet3</vt:lpstr>
    </vt:vector>
  </TitlesOfParts>
  <Company>CQG,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 Hartle</dc:creator>
  <cp:lastModifiedBy>Kentaro Jin</cp:lastModifiedBy>
  <dcterms:created xsi:type="dcterms:W3CDTF">2012-01-26T18:12:03Z</dcterms:created>
  <dcterms:modified xsi:type="dcterms:W3CDTF">2012-11-28T01:55:00Z</dcterms:modified>
</cp:coreProperties>
</file>